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Trade Log" sheetId="2" state="visible" r:id="rId2"/>
    <sheet xmlns:r="http://schemas.openxmlformats.org/officeDocument/2006/relationships" name="Stats" sheetId="3" state="visible" r:id="rId3"/>
    <sheet xmlns:r="http://schemas.openxmlformats.org/officeDocument/2006/relationships" name="Equity Curv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&quot;R&quot;"/>
    <numFmt numFmtId="165" formatCode="#,##0.00;[Red]-#,##0.00"/>
    <numFmt numFmtId="166" formatCode="0.0%"/>
  </numFmts>
  <fonts count="15">
    <font>
      <name val="Calibri"/>
      <family val="2"/>
      <color theme="1"/>
      <sz val="11"/>
      <scheme val="minor"/>
    </font>
    <font>
      <name val="Segoe UI"/>
      <b val="1"/>
      <color rgb="000A0E1A"/>
      <sz val="20"/>
    </font>
    <font>
      <name val="Segoe UI"/>
      <i val="1"/>
      <color rgb="0064748B"/>
      <sz val="10"/>
    </font>
    <font>
      <name val="Consolas"/>
      <color rgb="00334155"/>
      <sz val="10"/>
    </font>
    <font>
      <name val="Segoe UI"/>
      <b val="1"/>
      <color rgb="000A0E1A"/>
      <sz val="12"/>
    </font>
    <font>
      <name val="Segoe UI"/>
      <b val="1"/>
      <color rgb="00F59E0B"/>
      <sz val="10"/>
    </font>
    <font>
      <color rgb="0094A3B8"/>
    </font>
    <font>
      <name val="Segoe UI"/>
      <color rgb="00111827"/>
      <sz val="10"/>
    </font>
    <font>
      <name val="Segoe UI"/>
      <b val="1"/>
      <color rgb="000A0E1A"/>
      <sz val="10"/>
    </font>
    <font>
      <name val="Segoe UI"/>
      <b val="1"/>
      <sz val="10"/>
    </font>
    <font>
      <name val="Segoe UI"/>
      <b val="1"/>
      <color rgb="000A0E1A"/>
      <sz val="18"/>
    </font>
    <font>
      <name val="Segoe UI"/>
      <b val="1"/>
      <color rgb="000A0E1A"/>
      <sz val="13"/>
    </font>
    <font>
      <name val="Segoe UI"/>
      <b val="1"/>
      <color rgb="000A0E1A"/>
      <sz val="11"/>
    </font>
    <font>
      <name val="Segoe UI"/>
      <b val="1"/>
      <color rgb="00F59E0B"/>
      <sz val="14"/>
    </font>
    <font>
      <name val="Segoe UI"/>
      <color rgb="00334155"/>
      <sz val="10"/>
    </font>
  </fonts>
  <fills count="5">
    <fill>
      <patternFill/>
    </fill>
    <fill>
      <patternFill patternType="gray125"/>
    </fill>
    <fill>
      <patternFill patternType="solid">
        <fgColor rgb="000A0E1A"/>
      </patternFill>
    </fill>
    <fill>
      <patternFill patternType="solid">
        <fgColor rgb="00FEF3C7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0" fontId="7" fillId="3" borderId="1" applyAlignment="1" pivotButton="0" quotePrefix="0" xfId="0">
      <alignment vertical="center"/>
    </xf>
    <xf numFmtId="0" fontId="7" fillId="3" borderId="1" applyAlignment="1" pivotButton="0" quotePrefix="0" xfId="0">
      <alignment vertical="center" wrapText="1"/>
    </xf>
    <xf numFmtId="164" fontId="8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right" vertical="center"/>
    </xf>
    <xf numFmtId="0" fontId="9" fillId="4" borderId="1" applyAlignment="1" pivotButton="0" quotePrefix="0" xfId="0">
      <alignment horizontal="center" vertical="center"/>
    </xf>
    <xf numFmtId="0" fontId="10" fillId="0" borderId="0" pivotButton="0" quotePrefix="0" xfId="0"/>
    <xf numFmtId="0" fontId="2" fillId="0" borderId="0" pivotButton="0" quotePrefix="0" xfId="0"/>
    <xf numFmtId="0" fontId="11" fillId="3" borderId="0" applyAlignment="1" pivotButton="0" quotePrefix="0" xfId="0">
      <alignment horizontal="left" vertical="center"/>
    </xf>
    <xf numFmtId="0" fontId="12" fillId="0" borderId="0" pivotButton="0" quotePrefix="0" xfId="0"/>
    <xf numFmtId="0" fontId="13" fillId="0" borderId="0" applyAlignment="1" pivotButton="0" quotePrefix="0" xfId="0">
      <alignment horizontal="left"/>
    </xf>
    <xf numFmtId="166" fontId="13" fillId="0" borderId="0" applyAlignment="1" pivotButton="0" quotePrefix="0" xfId="0">
      <alignment horizontal="left"/>
    </xf>
    <xf numFmtId="164" fontId="13" fillId="0" borderId="0" applyAlignment="1" pivotButton="0" quotePrefix="0" xfId="0">
      <alignment horizontal="left"/>
    </xf>
    <xf numFmtId="165" fontId="13" fillId="0" borderId="0" applyAlignment="1" pivotButton="0" quotePrefix="0" xfId="0">
      <alignment horizontal="left"/>
    </xf>
    <xf numFmtId="0" fontId="13" fillId="0" borderId="0" pivotButton="0" quotePrefix="0" xfId="0"/>
    <xf numFmtId="164" fontId="13" fillId="0" borderId="0" pivotButton="0" quotePrefix="0" xfId="0"/>
    <xf numFmtId="0" fontId="14" fillId="0" borderId="0" pivotButton="0" quotePrefix="0" xfId="0"/>
    <xf numFmtId="0" fontId="11" fillId="0" borderId="0" pivotButton="0" quotePrefix="0" xfId="0"/>
    <xf numFmtId="0" fontId="5" fillId="2" borderId="0" pivotButton="0" quotePrefix="0" xfId="0"/>
  </cellXfs>
  <cellStyles count="1">
    <cellStyle name="Normal" xfId="0" builtinId="0" hidden="0"/>
  </cellStyles>
  <dxfs count="2">
    <dxf>
      <font>
        <b val="1"/>
        <color rgb="00065F46"/>
      </font>
      <fill>
        <patternFill patternType="solid">
          <fgColor rgb="00D1FAE5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Equity Curve (cumulative R)</a:t>
            </a:r>
          </a:p>
        </rich>
      </tx>
    </title>
    <plotArea>
      <lineChart>
        <grouping val="standard"/>
        <ser>
          <idx val="0"/>
          <order val="0"/>
          <tx>
            <strRef>
              <f>'Equity Curve'!C4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'Equity Curve'!$A$5:$A$104</f>
            </numRef>
          </cat>
          <val>
            <numRef>
              <f>'Equity Curve'!$C$5:$C$104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Trade #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Cumulative 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59E0B"/>
    <outlinePr summaryBelow="1" summaryRight="1"/>
    <pageSetUpPr/>
  </sheetPr>
  <dimension ref="A1:A51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" t="inlineStr">
        <is>
          <t>SATDISH TRADE JOURNAL</t>
        </is>
      </c>
    </row>
    <row r="2">
      <c r="A2" s="2" t="inlineStr">
        <is>
          <t>satdish.co.uk  ·  Trading Psychology Series  ·  Article 4.2</t>
        </is>
      </c>
    </row>
    <row r="3">
      <c r="A3" s="3" t="inlineStr"/>
    </row>
    <row r="4">
      <c r="A4" s="4" t="inlineStr">
        <is>
          <t>How to use this template</t>
        </is>
      </c>
    </row>
    <row r="5">
      <c r="A5" s="3" t="inlineStr">
        <is>
          <t>1.  Open the Trade Log tab.</t>
        </is>
      </c>
    </row>
    <row r="6">
      <c r="A6" s="3" t="inlineStr">
        <is>
          <t>2.  Fill one row per trade.  All cash-coloured columns are inputs;  R-Multiple,</t>
        </is>
      </c>
    </row>
    <row r="7">
      <c r="A7" s="3" t="inlineStr">
        <is>
          <t xml:space="preserve">      P&amp;L (cash) and Outcome are calculated for you.</t>
        </is>
      </c>
    </row>
    <row r="8">
      <c r="A8" s="3" t="inlineStr">
        <is>
          <t>3.  Use the Stats tab to read your week / month.  It updates automatically.</t>
        </is>
      </c>
    </row>
    <row r="9">
      <c r="A9" s="3" t="inlineStr"/>
    </row>
    <row r="10">
      <c r="A10" s="3" t="inlineStr">
        <is>
          <t>The nine essential fields (from article 4.2)</t>
        </is>
      </c>
    </row>
    <row r="11">
      <c r="A11" s="4" t="inlineStr">
        <is>
          <t>1.  Date / Time / Symbol — basic identifier.</t>
        </is>
      </c>
    </row>
    <row r="12">
      <c r="A12" s="3" t="inlineStr">
        <is>
          <t>2.  Setup — which of YOUR defined setups was this?  If you cannot name it,</t>
        </is>
      </c>
    </row>
    <row r="13">
      <c r="A13" s="3" t="inlineStr">
        <is>
          <t xml:space="preserve">      the trade was discretionary; flag it.</t>
        </is>
      </c>
    </row>
    <row r="14">
      <c r="A14" s="3" t="inlineStr">
        <is>
          <t>3.  Planned entry / stop / target / size — what you decided BEFORE entry.</t>
        </is>
      </c>
    </row>
    <row r="15">
      <c r="A15" s="3" t="inlineStr">
        <is>
          <t xml:space="preserve">      Filled at the moment of execution, not reconstructed afterwards.</t>
        </is>
      </c>
    </row>
    <row r="16">
      <c r="A16" s="3" t="inlineStr">
        <is>
          <t>4.  Actual entry / exit / size — what really happened.  Any deviation from</t>
        </is>
      </c>
    </row>
    <row r="17">
      <c r="A17" s="3" t="inlineStr">
        <is>
          <t xml:space="preserve">      the plan is a data point.</t>
        </is>
      </c>
    </row>
    <row r="18">
      <c r="A18" s="3" t="inlineStr">
        <is>
          <t>5.  Process Grade (A/B/C/D) — did you follow your plan?  A = textbook,</t>
        </is>
      </c>
    </row>
    <row r="19">
      <c r="A19" s="3" t="inlineStr">
        <is>
          <t xml:space="preserve">      D = you broke your own rules.  Outcome does NOT enter this grade.</t>
        </is>
      </c>
    </row>
    <row r="20">
      <c r="A20" s="3" t="inlineStr">
        <is>
          <t>6.  Pre-trade State — one word: Calm, Chasing, Tilted, Bored, Anxious,</t>
        </is>
      </c>
    </row>
    <row r="21">
      <c r="A21" s="3" t="inlineStr">
        <is>
          <t xml:space="preserve">      Confident.  Whatever is honest before clicking.</t>
        </is>
      </c>
    </row>
    <row r="22">
      <c r="A22" s="3" t="inlineStr">
        <is>
          <t>7.  Deviation Reason — if actual differed from planned, why?</t>
        </is>
      </c>
    </row>
    <row r="23">
      <c r="A23" s="3" t="inlineStr">
        <is>
          <t xml:space="preserve">      'Moved stop to BE early because I was scared.'  Honesty is the game.</t>
        </is>
      </c>
    </row>
    <row r="24">
      <c r="A24" s="3" t="inlineStr">
        <is>
          <t>8.  R-Multiple — computed for you.  R is the universal trading unit:</t>
        </is>
      </c>
    </row>
    <row r="25">
      <c r="A25" s="3" t="inlineStr">
        <is>
          <t xml:space="preserve">      gain or loss expressed as a multiple of planned risk.</t>
        </is>
      </c>
    </row>
    <row r="26">
      <c r="A26" s="3" t="inlineStr">
        <is>
          <t>9.  Lesson — one sentence: what did I learn?  Not profound — just a moment</t>
        </is>
      </c>
    </row>
    <row r="27">
      <c r="A27" s="3" t="inlineStr">
        <is>
          <t xml:space="preserve">      of reflection while the trade is fresh.</t>
        </is>
      </c>
    </row>
    <row r="28">
      <c r="A28" s="3" t="inlineStr"/>
    </row>
    <row r="29">
      <c r="A29" s="3" t="inlineStr">
        <is>
          <t>Process Grade rubric</t>
        </is>
      </c>
    </row>
    <row r="30">
      <c r="A30" s="4" t="inlineStr">
        <is>
          <t xml:space="preserve">    A  — Followed plan exactly.  Entry, stop, target, size all as written.</t>
        </is>
      </c>
    </row>
    <row r="31">
      <c r="A31" s="3" t="inlineStr">
        <is>
          <t xml:space="preserve">    B  — Minor deviation but rules-consistent.  E.g. earlier scratch on news.</t>
        </is>
      </c>
    </row>
    <row r="32">
      <c r="A32" s="3" t="inlineStr">
        <is>
          <t xml:space="preserve">    C  — Notable deviation.  Moved stop, sized up emotionally, chased entry.</t>
        </is>
      </c>
    </row>
    <row r="33">
      <c r="A33" s="3" t="inlineStr">
        <is>
          <t xml:space="preserve">    D  — Broke your own rules.  Revenge trade, no setup, FOMO entry.</t>
        </is>
      </c>
    </row>
    <row r="34">
      <c r="A34" s="3" t="inlineStr"/>
    </row>
    <row r="35">
      <c r="A35" s="3" t="inlineStr">
        <is>
          <t>Three-cadence review (per article 4.2)</t>
        </is>
      </c>
    </row>
    <row r="36">
      <c r="A36" s="4" t="inlineStr">
        <is>
          <t xml:space="preserve">    Per-trade (2 minutes, at exit) — fill the row, write the lesson.</t>
        </is>
      </c>
    </row>
    <row r="37">
      <c r="A37" s="3" t="inlineStr">
        <is>
          <t xml:space="preserve">    Daily (10 minutes, end of session) — read the day's rows back.</t>
        </is>
      </c>
    </row>
    <row r="38">
      <c r="A38" s="3" t="inlineStr">
        <is>
          <t xml:space="preserve">    Weekly (45 minutes, end of week) — open Stats, pick ONE leak to fix.</t>
        </is>
      </c>
    </row>
    <row r="39">
      <c r="A39" s="3" t="inlineStr"/>
    </row>
    <row r="40">
      <c r="A40" s="3" t="inlineStr">
        <is>
          <t>R-Multiple formula used</t>
        </is>
      </c>
    </row>
    <row r="41">
      <c r="A41" s="3" t="inlineStr">
        <is>
          <t xml:space="preserve">    Risk per unit = |Planned Entry − Planned Stop|</t>
        </is>
      </c>
    </row>
    <row r="42">
      <c r="A42" s="3" t="inlineStr">
        <is>
          <t xml:space="preserve">    R = (Actual Exit − Actual Entry) × direction / Risk per unit</t>
        </is>
      </c>
    </row>
    <row r="43">
      <c r="A43" s="4" t="inlineStr">
        <is>
          <t xml:space="preserve">    Long  → direction = +1     Short → direction = −1</t>
        </is>
      </c>
    </row>
    <row r="44">
      <c r="A44" s="3" t="inlineStr">
        <is>
          <t xml:space="preserve">    A 2R winner means you made twice what you risked.  A −1R loss means</t>
        </is>
      </c>
    </row>
    <row r="45">
      <c r="A45" s="3" t="inlineStr">
        <is>
          <t xml:space="preserve">    your planned stop hit cleanly.  An odd number like −1.4R means you</t>
        </is>
      </c>
    </row>
    <row r="46">
      <c r="A46" s="3" t="inlineStr">
        <is>
          <t xml:space="preserve">    let it run past your stop — a process problem, not a market problem.</t>
        </is>
      </c>
    </row>
    <row r="47">
      <c r="A47" s="3" t="inlineStr"/>
    </row>
    <row r="48">
      <c r="A48" s="3" t="inlineStr">
        <is>
          <t>Outcome rule</t>
        </is>
      </c>
    </row>
    <row r="49">
      <c r="A49" s="3" t="inlineStr">
        <is>
          <t xml:space="preserve">    R &gt; 0  → Win        R &lt; 0  → Loss        R = 0  → BE</t>
        </is>
      </c>
    </row>
    <row r="50">
      <c r="A50" s="3" t="inlineStr"/>
    </row>
    <row r="51">
      <c r="A51" s="3" t="inlineStr">
        <is>
          <t>Built by satdish.co.uk.  Free.  No affiliate links anywhere on this site.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T301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2" customWidth="1" min="2" max="2"/>
    <col width="9" customWidth="1" min="3" max="3"/>
    <col width="10" customWidth="1" min="4" max="4"/>
    <col width="11" customWidth="1" min="5" max="5"/>
    <col width="16" customWidth="1" min="6" max="6"/>
    <col width="13" customWidth="1" min="7" max="7"/>
    <col width="13" customWidth="1" min="8" max="8"/>
    <col width="14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7" customWidth="1" min="15" max="15"/>
    <col width="30" customWidth="1" min="16" max="16"/>
    <col width="11" customWidth="1" min="17" max="17"/>
    <col width="12" customWidth="1" min="18" max="18"/>
    <col width="10" customWidth="1" min="19" max="19"/>
    <col width="40" customWidth="1" min="20" max="20"/>
  </cols>
  <sheetData>
    <row r="1" ht="32" customHeight="1">
      <c r="A1" s="5" t="inlineStr">
        <is>
          <t>#</t>
        </is>
      </c>
      <c r="B1" s="5" t="inlineStr">
        <is>
          <t>Date</t>
        </is>
      </c>
      <c r="C1" s="5" t="inlineStr">
        <is>
          <t>Time</t>
        </is>
      </c>
      <c r="D1" s="5" t="inlineStr">
        <is>
          <t>Symbol</t>
        </is>
      </c>
      <c r="E1" s="5" t="inlineStr">
        <is>
          <t>Direction</t>
        </is>
      </c>
      <c r="F1" s="5" t="inlineStr">
        <is>
          <t>Setup</t>
        </is>
      </c>
      <c r="G1" s="5" t="inlineStr">
        <is>
          <t>Planned Entry</t>
        </is>
      </c>
      <c r="H1" s="5" t="inlineStr">
        <is>
          <t>Planned Stop</t>
        </is>
      </c>
      <c r="I1" s="5" t="inlineStr">
        <is>
          <t>Planned Target</t>
        </is>
      </c>
      <c r="J1" s="5" t="inlineStr">
        <is>
          <t>Planned Size</t>
        </is>
      </c>
      <c r="K1" s="5" t="inlineStr">
        <is>
          <t>Actual Entry</t>
        </is>
      </c>
      <c r="L1" s="5" t="inlineStr">
        <is>
          <t>Actual Exit</t>
        </is>
      </c>
      <c r="M1" s="5" t="inlineStr">
        <is>
          <t>Actual Size</t>
        </is>
      </c>
      <c r="N1" s="5" t="inlineStr">
        <is>
          <t>Process Grade</t>
        </is>
      </c>
      <c r="O1" s="5" t="inlineStr">
        <is>
          <t>Pre-trade State</t>
        </is>
      </c>
      <c r="P1" s="5" t="inlineStr">
        <is>
          <t>Deviation Reason</t>
        </is>
      </c>
      <c r="Q1" s="5" t="inlineStr">
        <is>
          <t>R-Multiple</t>
        </is>
      </c>
      <c r="R1" s="5" t="inlineStr">
        <is>
          <t>P&amp;L (cash)</t>
        </is>
      </c>
      <c r="S1" s="5" t="inlineStr">
        <is>
          <t>Outcome</t>
        </is>
      </c>
      <c r="T1" s="5" t="inlineStr">
        <is>
          <t>Lesson</t>
        </is>
      </c>
    </row>
    <row r="2">
      <c r="A2" s="6" t="n">
        <v>1</v>
      </c>
      <c r="B2" s="7" t="n"/>
      <c r="C2" s="7" t="n"/>
      <c r="D2" s="7" t="n"/>
      <c r="E2" s="7" t="n"/>
      <c r="F2" s="8" t="n"/>
      <c r="G2" s="7" t="n"/>
      <c r="H2" s="7" t="n"/>
      <c r="I2" s="7" t="n"/>
      <c r="J2" s="7" t="n"/>
      <c r="K2" s="7" t="n"/>
      <c r="L2" s="7" t="n"/>
      <c r="M2" s="7" t="n"/>
      <c r="N2" s="7" t="n"/>
      <c r="O2" s="8" t="n"/>
      <c r="P2" s="8" t="n"/>
      <c r="Q2" s="9">
        <f>IF(OR(G2="",H2="",K2="",L2="",E2=""),"",((L2-K2)*IF(E2="Long",1,IF(E2="Short",-1,0)))/ABS(G2-H2))</f>
        <v/>
      </c>
      <c r="R2" s="10">
        <f>IF(OR(K2="",L2="",M2="",E2=""),"",(L2-K2)*IF(E2="Long",1,IF(E2="Short",-1,0))*M2)</f>
        <v/>
      </c>
      <c r="S2" s="11">
        <f>IF(Q2="","",IF(Q2&gt;0,"Win",IF(Q2&lt;0,"Loss","BE")))</f>
        <v/>
      </c>
      <c r="T2" s="8" t="n"/>
    </row>
    <row r="3">
      <c r="A3" s="6" t="n">
        <v>2</v>
      </c>
      <c r="B3" s="7" t="n"/>
      <c r="C3" s="7" t="n"/>
      <c r="D3" s="7" t="n"/>
      <c r="E3" s="7" t="n"/>
      <c r="F3" s="8" t="n"/>
      <c r="G3" s="7" t="n"/>
      <c r="H3" s="7" t="n"/>
      <c r="I3" s="7" t="n"/>
      <c r="J3" s="7" t="n"/>
      <c r="K3" s="7" t="n"/>
      <c r="L3" s="7" t="n"/>
      <c r="M3" s="7" t="n"/>
      <c r="N3" s="7" t="n"/>
      <c r="O3" s="8" t="n"/>
      <c r="P3" s="8" t="n"/>
      <c r="Q3" s="9">
        <f>IF(OR(G3="",H3="",K3="",L3="",E3=""),"",((L3-K3)*IF(E3="Long",1,IF(E3="Short",-1,0)))/ABS(G3-H3))</f>
        <v/>
      </c>
      <c r="R3" s="10">
        <f>IF(OR(K3="",L3="",M3="",E3=""),"",(L3-K3)*IF(E3="Long",1,IF(E3="Short",-1,0))*M3)</f>
        <v/>
      </c>
      <c r="S3" s="11">
        <f>IF(Q3="","",IF(Q3&gt;0,"Win",IF(Q3&lt;0,"Loss","BE")))</f>
        <v/>
      </c>
      <c r="T3" s="8" t="n"/>
    </row>
    <row r="4">
      <c r="A4" s="6" t="n">
        <v>3</v>
      </c>
      <c r="B4" s="7" t="n"/>
      <c r="C4" s="7" t="n"/>
      <c r="D4" s="7" t="n"/>
      <c r="E4" s="7" t="n"/>
      <c r="F4" s="8" t="n"/>
      <c r="G4" s="7" t="n"/>
      <c r="H4" s="7" t="n"/>
      <c r="I4" s="7" t="n"/>
      <c r="J4" s="7" t="n"/>
      <c r="K4" s="7" t="n"/>
      <c r="L4" s="7" t="n"/>
      <c r="M4" s="7" t="n"/>
      <c r="N4" s="7" t="n"/>
      <c r="O4" s="8" t="n"/>
      <c r="P4" s="8" t="n"/>
      <c r="Q4" s="9">
        <f>IF(OR(G4="",H4="",K4="",L4="",E4=""),"",((L4-K4)*IF(E4="Long",1,IF(E4="Short",-1,0)))/ABS(G4-H4))</f>
        <v/>
      </c>
      <c r="R4" s="10">
        <f>IF(OR(K4="",L4="",M4="",E4=""),"",(L4-K4)*IF(E4="Long",1,IF(E4="Short",-1,0))*M4)</f>
        <v/>
      </c>
      <c r="S4" s="11">
        <f>IF(Q4="","",IF(Q4&gt;0,"Win",IF(Q4&lt;0,"Loss","BE")))</f>
        <v/>
      </c>
      <c r="T4" s="8" t="n"/>
    </row>
    <row r="5">
      <c r="A5" s="6" t="n">
        <v>4</v>
      </c>
      <c r="B5" s="7" t="n"/>
      <c r="C5" s="7" t="n"/>
      <c r="D5" s="7" t="n"/>
      <c r="E5" s="7" t="n"/>
      <c r="F5" s="8" t="n"/>
      <c r="G5" s="7" t="n"/>
      <c r="H5" s="7" t="n"/>
      <c r="I5" s="7" t="n"/>
      <c r="J5" s="7" t="n"/>
      <c r="K5" s="7" t="n"/>
      <c r="L5" s="7" t="n"/>
      <c r="M5" s="7" t="n"/>
      <c r="N5" s="7" t="n"/>
      <c r="O5" s="8" t="n"/>
      <c r="P5" s="8" t="n"/>
      <c r="Q5" s="9">
        <f>IF(OR(G5="",H5="",K5="",L5="",E5=""),"",((L5-K5)*IF(E5="Long",1,IF(E5="Short",-1,0)))/ABS(G5-H5))</f>
        <v/>
      </c>
      <c r="R5" s="10">
        <f>IF(OR(K5="",L5="",M5="",E5=""),"",(L5-K5)*IF(E5="Long",1,IF(E5="Short",-1,0))*M5)</f>
        <v/>
      </c>
      <c r="S5" s="11">
        <f>IF(Q5="","",IF(Q5&gt;0,"Win",IF(Q5&lt;0,"Loss","BE")))</f>
        <v/>
      </c>
      <c r="T5" s="8" t="n"/>
    </row>
    <row r="6">
      <c r="A6" s="6" t="n">
        <v>5</v>
      </c>
      <c r="B6" s="7" t="n"/>
      <c r="C6" s="7" t="n"/>
      <c r="D6" s="7" t="n"/>
      <c r="E6" s="7" t="n"/>
      <c r="F6" s="8" t="n"/>
      <c r="G6" s="7" t="n"/>
      <c r="H6" s="7" t="n"/>
      <c r="I6" s="7" t="n"/>
      <c r="J6" s="7" t="n"/>
      <c r="K6" s="7" t="n"/>
      <c r="L6" s="7" t="n"/>
      <c r="M6" s="7" t="n"/>
      <c r="N6" s="7" t="n"/>
      <c r="O6" s="8" t="n"/>
      <c r="P6" s="8" t="n"/>
      <c r="Q6" s="9">
        <f>IF(OR(G6="",H6="",K6="",L6="",E6=""),"",((L6-K6)*IF(E6="Long",1,IF(E6="Short",-1,0)))/ABS(G6-H6))</f>
        <v/>
      </c>
      <c r="R6" s="10">
        <f>IF(OR(K6="",L6="",M6="",E6=""),"",(L6-K6)*IF(E6="Long",1,IF(E6="Short",-1,0))*M6)</f>
        <v/>
      </c>
      <c r="S6" s="11">
        <f>IF(Q6="","",IF(Q6&gt;0,"Win",IF(Q6&lt;0,"Loss","BE")))</f>
        <v/>
      </c>
      <c r="T6" s="8" t="n"/>
    </row>
    <row r="7">
      <c r="A7" s="6" t="n">
        <v>6</v>
      </c>
      <c r="B7" s="7" t="n"/>
      <c r="C7" s="7" t="n"/>
      <c r="D7" s="7" t="n"/>
      <c r="E7" s="7" t="n"/>
      <c r="F7" s="8" t="n"/>
      <c r="G7" s="7" t="n"/>
      <c r="H7" s="7" t="n"/>
      <c r="I7" s="7" t="n"/>
      <c r="J7" s="7" t="n"/>
      <c r="K7" s="7" t="n"/>
      <c r="L7" s="7" t="n"/>
      <c r="M7" s="7" t="n"/>
      <c r="N7" s="7" t="n"/>
      <c r="O7" s="8" t="n"/>
      <c r="P7" s="8" t="n"/>
      <c r="Q7" s="9">
        <f>IF(OR(G7="",H7="",K7="",L7="",E7=""),"",((L7-K7)*IF(E7="Long",1,IF(E7="Short",-1,0)))/ABS(G7-H7))</f>
        <v/>
      </c>
      <c r="R7" s="10">
        <f>IF(OR(K7="",L7="",M7="",E7=""),"",(L7-K7)*IF(E7="Long",1,IF(E7="Short",-1,0))*M7)</f>
        <v/>
      </c>
      <c r="S7" s="11">
        <f>IF(Q7="","",IF(Q7&gt;0,"Win",IF(Q7&lt;0,"Loss","BE")))</f>
        <v/>
      </c>
      <c r="T7" s="8" t="n"/>
    </row>
    <row r="8">
      <c r="A8" s="6" t="n">
        <v>7</v>
      </c>
      <c r="B8" s="7" t="n"/>
      <c r="C8" s="7" t="n"/>
      <c r="D8" s="7" t="n"/>
      <c r="E8" s="7" t="n"/>
      <c r="F8" s="8" t="n"/>
      <c r="G8" s="7" t="n"/>
      <c r="H8" s="7" t="n"/>
      <c r="I8" s="7" t="n"/>
      <c r="J8" s="7" t="n"/>
      <c r="K8" s="7" t="n"/>
      <c r="L8" s="7" t="n"/>
      <c r="M8" s="7" t="n"/>
      <c r="N8" s="7" t="n"/>
      <c r="O8" s="8" t="n"/>
      <c r="P8" s="8" t="n"/>
      <c r="Q8" s="9">
        <f>IF(OR(G8="",H8="",K8="",L8="",E8=""),"",((L8-K8)*IF(E8="Long",1,IF(E8="Short",-1,0)))/ABS(G8-H8))</f>
        <v/>
      </c>
      <c r="R8" s="10">
        <f>IF(OR(K8="",L8="",M8="",E8=""),"",(L8-K8)*IF(E8="Long",1,IF(E8="Short",-1,0))*M8)</f>
        <v/>
      </c>
      <c r="S8" s="11">
        <f>IF(Q8="","",IF(Q8&gt;0,"Win",IF(Q8&lt;0,"Loss","BE")))</f>
        <v/>
      </c>
      <c r="T8" s="8" t="n"/>
    </row>
    <row r="9">
      <c r="A9" s="6" t="n">
        <v>8</v>
      </c>
      <c r="B9" s="7" t="n"/>
      <c r="C9" s="7" t="n"/>
      <c r="D9" s="7" t="n"/>
      <c r="E9" s="7" t="n"/>
      <c r="F9" s="8" t="n"/>
      <c r="G9" s="7" t="n"/>
      <c r="H9" s="7" t="n"/>
      <c r="I9" s="7" t="n"/>
      <c r="J9" s="7" t="n"/>
      <c r="K9" s="7" t="n"/>
      <c r="L9" s="7" t="n"/>
      <c r="M9" s="7" t="n"/>
      <c r="N9" s="7" t="n"/>
      <c r="O9" s="8" t="n"/>
      <c r="P9" s="8" t="n"/>
      <c r="Q9" s="9">
        <f>IF(OR(G9="",H9="",K9="",L9="",E9=""),"",((L9-K9)*IF(E9="Long",1,IF(E9="Short",-1,0)))/ABS(G9-H9))</f>
        <v/>
      </c>
      <c r="R9" s="10">
        <f>IF(OR(K9="",L9="",M9="",E9=""),"",(L9-K9)*IF(E9="Long",1,IF(E9="Short",-1,0))*M9)</f>
        <v/>
      </c>
      <c r="S9" s="11">
        <f>IF(Q9="","",IF(Q9&gt;0,"Win",IF(Q9&lt;0,"Loss","BE")))</f>
        <v/>
      </c>
      <c r="T9" s="8" t="n"/>
    </row>
    <row r="10">
      <c r="A10" s="6" t="n">
        <v>9</v>
      </c>
      <c r="B10" s="7" t="n"/>
      <c r="C10" s="7" t="n"/>
      <c r="D10" s="7" t="n"/>
      <c r="E10" s="7" t="n"/>
      <c r="F10" s="8" t="n"/>
      <c r="G10" s="7" t="n"/>
      <c r="H10" s="7" t="n"/>
      <c r="I10" s="7" t="n"/>
      <c r="J10" s="7" t="n"/>
      <c r="K10" s="7" t="n"/>
      <c r="L10" s="7" t="n"/>
      <c r="M10" s="7" t="n"/>
      <c r="N10" s="7" t="n"/>
      <c r="O10" s="8" t="n"/>
      <c r="P10" s="8" t="n"/>
      <c r="Q10" s="9">
        <f>IF(OR(G10="",H10="",K10="",L10="",E10=""),"",((L10-K10)*IF(E10="Long",1,IF(E10="Short",-1,0)))/ABS(G10-H10))</f>
        <v/>
      </c>
      <c r="R10" s="10">
        <f>IF(OR(K10="",L10="",M10="",E10=""),"",(L10-K10)*IF(E10="Long",1,IF(E10="Short",-1,0))*M10)</f>
        <v/>
      </c>
      <c r="S10" s="11">
        <f>IF(Q10="","",IF(Q10&gt;0,"Win",IF(Q10&lt;0,"Loss","BE")))</f>
        <v/>
      </c>
      <c r="T10" s="8" t="n"/>
    </row>
    <row r="11">
      <c r="A11" s="6" t="n">
        <v>10</v>
      </c>
      <c r="B11" s="7" t="n"/>
      <c r="C11" s="7" t="n"/>
      <c r="D11" s="7" t="n"/>
      <c r="E11" s="7" t="n"/>
      <c r="F11" s="8" t="n"/>
      <c r="G11" s="7" t="n"/>
      <c r="H11" s="7" t="n"/>
      <c r="I11" s="7" t="n"/>
      <c r="J11" s="7" t="n"/>
      <c r="K11" s="7" t="n"/>
      <c r="L11" s="7" t="n"/>
      <c r="M11" s="7" t="n"/>
      <c r="N11" s="7" t="n"/>
      <c r="O11" s="8" t="n"/>
      <c r="P11" s="8" t="n"/>
      <c r="Q11" s="9">
        <f>IF(OR(G11="",H11="",K11="",L11="",E11=""),"",((L11-K11)*IF(E11="Long",1,IF(E11="Short",-1,0)))/ABS(G11-H11))</f>
        <v/>
      </c>
      <c r="R11" s="10">
        <f>IF(OR(K11="",L11="",M11="",E11=""),"",(L11-K11)*IF(E11="Long",1,IF(E11="Short",-1,0))*M11)</f>
        <v/>
      </c>
      <c r="S11" s="11">
        <f>IF(Q11="","",IF(Q11&gt;0,"Win",IF(Q11&lt;0,"Loss","BE")))</f>
        <v/>
      </c>
      <c r="T11" s="8" t="n"/>
    </row>
    <row r="12">
      <c r="A12" s="6" t="n">
        <v>11</v>
      </c>
      <c r="B12" s="7" t="n"/>
      <c r="C12" s="7" t="n"/>
      <c r="D12" s="7" t="n"/>
      <c r="E12" s="7" t="n"/>
      <c r="F12" s="8" t="n"/>
      <c r="G12" s="7" t="n"/>
      <c r="H12" s="7" t="n"/>
      <c r="I12" s="7" t="n"/>
      <c r="J12" s="7" t="n"/>
      <c r="K12" s="7" t="n"/>
      <c r="L12" s="7" t="n"/>
      <c r="M12" s="7" t="n"/>
      <c r="N12" s="7" t="n"/>
      <c r="O12" s="8" t="n"/>
      <c r="P12" s="8" t="n"/>
      <c r="Q12" s="9">
        <f>IF(OR(G12="",H12="",K12="",L12="",E12=""),"",((L12-K12)*IF(E12="Long",1,IF(E12="Short",-1,0)))/ABS(G12-H12))</f>
        <v/>
      </c>
      <c r="R12" s="10">
        <f>IF(OR(K12="",L12="",M12="",E12=""),"",(L12-K12)*IF(E12="Long",1,IF(E12="Short",-1,0))*M12)</f>
        <v/>
      </c>
      <c r="S12" s="11">
        <f>IF(Q12="","",IF(Q12&gt;0,"Win",IF(Q12&lt;0,"Loss","BE")))</f>
        <v/>
      </c>
      <c r="T12" s="8" t="n"/>
    </row>
    <row r="13">
      <c r="A13" s="6" t="n">
        <v>12</v>
      </c>
      <c r="B13" s="7" t="n"/>
      <c r="C13" s="7" t="n"/>
      <c r="D13" s="7" t="n"/>
      <c r="E13" s="7" t="n"/>
      <c r="F13" s="8" t="n"/>
      <c r="G13" s="7" t="n"/>
      <c r="H13" s="7" t="n"/>
      <c r="I13" s="7" t="n"/>
      <c r="J13" s="7" t="n"/>
      <c r="K13" s="7" t="n"/>
      <c r="L13" s="7" t="n"/>
      <c r="M13" s="7" t="n"/>
      <c r="N13" s="7" t="n"/>
      <c r="O13" s="8" t="n"/>
      <c r="P13" s="8" t="n"/>
      <c r="Q13" s="9">
        <f>IF(OR(G13="",H13="",K13="",L13="",E13=""),"",((L13-K13)*IF(E13="Long",1,IF(E13="Short",-1,0)))/ABS(G13-H13))</f>
        <v/>
      </c>
      <c r="R13" s="10">
        <f>IF(OR(K13="",L13="",M13="",E13=""),"",(L13-K13)*IF(E13="Long",1,IF(E13="Short",-1,0))*M13)</f>
        <v/>
      </c>
      <c r="S13" s="11">
        <f>IF(Q13="","",IF(Q13&gt;0,"Win",IF(Q13&lt;0,"Loss","BE")))</f>
        <v/>
      </c>
      <c r="T13" s="8" t="n"/>
    </row>
    <row r="14">
      <c r="A14" s="6" t="n">
        <v>13</v>
      </c>
      <c r="B14" s="7" t="n"/>
      <c r="C14" s="7" t="n"/>
      <c r="D14" s="7" t="n"/>
      <c r="E14" s="7" t="n"/>
      <c r="F14" s="8" t="n"/>
      <c r="G14" s="7" t="n"/>
      <c r="H14" s="7" t="n"/>
      <c r="I14" s="7" t="n"/>
      <c r="J14" s="7" t="n"/>
      <c r="K14" s="7" t="n"/>
      <c r="L14" s="7" t="n"/>
      <c r="M14" s="7" t="n"/>
      <c r="N14" s="7" t="n"/>
      <c r="O14" s="8" t="n"/>
      <c r="P14" s="8" t="n"/>
      <c r="Q14" s="9">
        <f>IF(OR(G14="",H14="",K14="",L14="",E14=""),"",((L14-K14)*IF(E14="Long",1,IF(E14="Short",-1,0)))/ABS(G14-H14))</f>
        <v/>
      </c>
      <c r="R14" s="10">
        <f>IF(OR(K14="",L14="",M14="",E14=""),"",(L14-K14)*IF(E14="Long",1,IF(E14="Short",-1,0))*M14)</f>
        <v/>
      </c>
      <c r="S14" s="11">
        <f>IF(Q14="","",IF(Q14&gt;0,"Win",IF(Q14&lt;0,"Loss","BE")))</f>
        <v/>
      </c>
      <c r="T14" s="8" t="n"/>
    </row>
    <row r="15">
      <c r="A15" s="6" t="n">
        <v>14</v>
      </c>
      <c r="B15" s="7" t="n"/>
      <c r="C15" s="7" t="n"/>
      <c r="D15" s="7" t="n"/>
      <c r="E15" s="7" t="n"/>
      <c r="F15" s="8" t="n"/>
      <c r="G15" s="7" t="n"/>
      <c r="H15" s="7" t="n"/>
      <c r="I15" s="7" t="n"/>
      <c r="J15" s="7" t="n"/>
      <c r="K15" s="7" t="n"/>
      <c r="L15" s="7" t="n"/>
      <c r="M15" s="7" t="n"/>
      <c r="N15" s="7" t="n"/>
      <c r="O15" s="8" t="n"/>
      <c r="P15" s="8" t="n"/>
      <c r="Q15" s="9">
        <f>IF(OR(G15="",H15="",K15="",L15="",E15=""),"",((L15-K15)*IF(E15="Long",1,IF(E15="Short",-1,0)))/ABS(G15-H15))</f>
        <v/>
      </c>
      <c r="R15" s="10">
        <f>IF(OR(K15="",L15="",M15="",E15=""),"",(L15-K15)*IF(E15="Long",1,IF(E15="Short",-1,0))*M15)</f>
        <v/>
      </c>
      <c r="S15" s="11">
        <f>IF(Q15="","",IF(Q15&gt;0,"Win",IF(Q15&lt;0,"Loss","BE")))</f>
        <v/>
      </c>
      <c r="T15" s="8" t="n"/>
    </row>
    <row r="16">
      <c r="A16" s="6" t="n">
        <v>15</v>
      </c>
      <c r="B16" s="7" t="n"/>
      <c r="C16" s="7" t="n"/>
      <c r="D16" s="7" t="n"/>
      <c r="E16" s="7" t="n"/>
      <c r="F16" s="8" t="n"/>
      <c r="G16" s="7" t="n"/>
      <c r="H16" s="7" t="n"/>
      <c r="I16" s="7" t="n"/>
      <c r="J16" s="7" t="n"/>
      <c r="K16" s="7" t="n"/>
      <c r="L16" s="7" t="n"/>
      <c r="M16" s="7" t="n"/>
      <c r="N16" s="7" t="n"/>
      <c r="O16" s="8" t="n"/>
      <c r="P16" s="8" t="n"/>
      <c r="Q16" s="9">
        <f>IF(OR(G16="",H16="",K16="",L16="",E16=""),"",((L16-K16)*IF(E16="Long",1,IF(E16="Short",-1,0)))/ABS(G16-H16))</f>
        <v/>
      </c>
      <c r="R16" s="10">
        <f>IF(OR(K16="",L16="",M16="",E16=""),"",(L16-K16)*IF(E16="Long",1,IF(E16="Short",-1,0))*M16)</f>
        <v/>
      </c>
      <c r="S16" s="11">
        <f>IF(Q16="","",IF(Q16&gt;0,"Win",IF(Q16&lt;0,"Loss","BE")))</f>
        <v/>
      </c>
      <c r="T16" s="8" t="n"/>
    </row>
    <row r="17">
      <c r="A17" s="6" t="n">
        <v>16</v>
      </c>
      <c r="B17" s="7" t="n"/>
      <c r="C17" s="7" t="n"/>
      <c r="D17" s="7" t="n"/>
      <c r="E17" s="7" t="n"/>
      <c r="F17" s="8" t="n"/>
      <c r="G17" s="7" t="n"/>
      <c r="H17" s="7" t="n"/>
      <c r="I17" s="7" t="n"/>
      <c r="J17" s="7" t="n"/>
      <c r="K17" s="7" t="n"/>
      <c r="L17" s="7" t="n"/>
      <c r="M17" s="7" t="n"/>
      <c r="N17" s="7" t="n"/>
      <c r="O17" s="8" t="n"/>
      <c r="P17" s="8" t="n"/>
      <c r="Q17" s="9">
        <f>IF(OR(G17="",H17="",K17="",L17="",E17=""),"",((L17-K17)*IF(E17="Long",1,IF(E17="Short",-1,0)))/ABS(G17-H17))</f>
        <v/>
      </c>
      <c r="R17" s="10">
        <f>IF(OR(K17="",L17="",M17="",E17=""),"",(L17-K17)*IF(E17="Long",1,IF(E17="Short",-1,0))*M17)</f>
        <v/>
      </c>
      <c r="S17" s="11">
        <f>IF(Q17="","",IF(Q17&gt;0,"Win",IF(Q17&lt;0,"Loss","BE")))</f>
        <v/>
      </c>
      <c r="T17" s="8" t="n"/>
    </row>
    <row r="18">
      <c r="A18" s="6" t="n">
        <v>17</v>
      </c>
      <c r="B18" s="7" t="n"/>
      <c r="C18" s="7" t="n"/>
      <c r="D18" s="7" t="n"/>
      <c r="E18" s="7" t="n"/>
      <c r="F18" s="8" t="n"/>
      <c r="G18" s="7" t="n"/>
      <c r="H18" s="7" t="n"/>
      <c r="I18" s="7" t="n"/>
      <c r="J18" s="7" t="n"/>
      <c r="K18" s="7" t="n"/>
      <c r="L18" s="7" t="n"/>
      <c r="M18" s="7" t="n"/>
      <c r="N18" s="7" t="n"/>
      <c r="O18" s="8" t="n"/>
      <c r="P18" s="8" t="n"/>
      <c r="Q18" s="9">
        <f>IF(OR(G18="",H18="",K18="",L18="",E18=""),"",((L18-K18)*IF(E18="Long",1,IF(E18="Short",-1,0)))/ABS(G18-H18))</f>
        <v/>
      </c>
      <c r="R18" s="10">
        <f>IF(OR(K18="",L18="",M18="",E18=""),"",(L18-K18)*IF(E18="Long",1,IF(E18="Short",-1,0))*M18)</f>
        <v/>
      </c>
      <c r="S18" s="11">
        <f>IF(Q18="","",IF(Q18&gt;0,"Win",IF(Q18&lt;0,"Loss","BE")))</f>
        <v/>
      </c>
      <c r="T18" s="8" t="n"/>
    </row>
    <row r="19">
      <c r="A19" s="6" t="n">
        <v>18</v>
      </c>
      <c r="B19" s="7" t="n"/>
      <c r="C19" s="7" t="n"/>
      <c r="D19" s="7" t="n"/>
      <c r="E19" s="7" t="n"/>
      <c r="F19" s="8" t="n"/>
      <c r="G19" s="7" t="n"/>
      <c r="H19" s="7" t="n"/>
      <c r="I19" s="7" t="n"/>
      <c r="J19" s="7" t="n"/>
      <c r="K19" s="7" t="n"/>
      <c r="L19" s="7" t="n"/>
      <c r="M19" s="7" t="n"/>
      <c r="N19" s="7" t="n"/>
      <c r="O19" s="8" t="n"/>
      <c r="P19" s="8" t="n"/>
      <c r="Q19" s="9">
        <f>IF(OR(G19="",H19="",K19="",L19="",E19=""),"",((L19-K19)*IF(E19="Long",1,IF(E19="Short",-1,0)))/ABS(G19-H19))</f>
        <v/>
      </c>
      <c r="R19" s="10">
        <f>IF(OR(K19="",L19="",M19="",E19=""),"",(L19-K19)*IF(E19="Long",1,IF(E19="Short",-1,0))*M19)</f>
        <v/>
      </c>
      <c r="S19" s="11">
        <f>IF(Q19="","",IF(Q19&gt;0,"Win",IF(Q19&lt;0,"Loss","BE")))</f>
        <v/>
      </c>
      <c r="T19" s="8" t="n"/>
    </row>
    <row r="20">
      <c r="A20" s="6" t="n">
        <v>19</v>
      </c>
      <c r="B20" s="7" t="n"/>
      <c r="C20" s="7" t="n"/>
      <c r="D20" s="7" t="n"/>
      <c r="E20" s="7" t="n"/>
      <c r="F20" s="8" t="n"/>
      <c r="G20" s="7" t="n"/>
      <c r="H20" s="7" t="n"/>
      <c r="I20" s="7" t="n"/>
      <c r="J20" s="7" t="n"/>
      <c r="K20" s="7" t="n"/>
      <c r="L20" s="7" t="n"/>
      <c r="M20" s="7" t="n"/>
      <c r="N20" s="7" t="n"/>
      <c r="O20" s="8" t="n"/>
      <c r="P20" s="8" t="n"/>
      <c r="Q20" s="9">
        <f>IF(OR(G20="",H20="",K20="",L20="",E20=""),"",((L20-K20)*IF(E20="Long",1,IF(E20="Short",-1,0)))/ABS(G20-H20))</f>
        <v/>
      </c>
      <c r="R20" s="10">
        <f>IF(OR(K20="",L20="",M20="",E20=""),"",(L20-K20)*IF(E20="Long",1,IF(E20="Short",-1,0))*M20)</f>
        <v/>
      </c>
      <c r="S20" s="11">
        <f>IF(Q20="","",IF(Q20&gt;0,"Win",IF(Q20&lt;0,"Loss","BE")))</f>
        <v/>
      </c>
      <c r="T20" s="8" t="n"/>
    </row>
    <row r="21">
      <c r="A21" s="6" t="n">
        <v>20</v>
      </c>
      <c r="B21" s="7" t="n"/>
      <c r="C21" s="7" t="n"/>
      <c r="D21" s="7" t="n"/>
      <c r="E21" s="7" t="n"/>
      <c r="F21" s="8" t="n"/>
      <c r="G21" s="7" t="n"/>
      <c r="H21" s="7" t="n"/>
      <c r="I21" s="7" t="n"/>
      <c r="J21" s="7" t="n"/>
      <c r="K21" s="7" t="n"/>
      <c r="L21" s="7" t="n"/>
      <c r="M21" s="7" t="n"/>
      <c r="N21" s="7" t="n"/>
      <c r="O21" s="8" t="n"/>
      <c r="P21" s="8" t="n"/>
      <c r="Q21" s="9">
        <f>IF(OR(G21="",H21="",K21="",L21="",E21=""),"",((L21-K21)*IF(E21="Long",1,IF(E21="Short",-1,0)))/ABS(G21-H21))</f>
        <v/>
      </c>
      <c r="R21" s="10">
        <f>IF(OR(K21="",L21="",M21="",E21=""),"",(L21-K21)*IF(E21="Long",1,IF(E21="Short",-1,0))*M21)</f>
        <v/>
      </c>
      <c r="S21" s="11">
        <f>IF(Q21="","",IF(Q21&gt;0,"Win",IF(Q21&lt;0,"Loss","BE")))</f>
        <v/>
      </c>
      <c r="T21" s="8" t="n"/>
    </row>
    <row r="22">
      <c r="A22" s="6" t="n">
        <v>21</v>
      </c>
      <c r="B22" s="7" t="n"/>
      <c r="C22" s="7" t="n"/>
      <c r="D22" s="7" t="n"/>
      <c r="E22" s="7" t="n"/>
      <c r="F22" s="8" t="n"/>
      <c r="G22" s="7" t="n"/>
      <c r="H22" s="7" t="n"/>
      <c r="I22" s="7" t="n"/>
      <c r="J22" s="7" t="n"/>
      <c r="K22" s="7" t="n"/>
      <c r="L22" s="7" t="n"/>
      <c r="M22" s="7" t="n"/>
      <c r="N22" s="7" t="n"/>
      <c r="O22" s="8" t="n"/>
      <c r="P22" s="8" t="n"/>
      <c r="Q22" s="9">
        <f>IF(OR(G22="",H22="",K22="",L22="",E22=""),"",((L22-K22)*IF(E22="Long",1,IF(E22="Short",-1,0)))/ABS(G22-H22))</f>
        <v/>
      </c>
      <c r="R22" s="10">
        <f>IF(OR(K22="",L22="",M22="",E22=""),"",(L22-K22)*IF(E22="Long",1,IF(E22="Short",-1,0))*M22)</f>
        <v/>
      </c>
      <c r="S22" s="11">
        <f>IF(Q22="","",IF(Q22&gt;0,"Win",IF(Q22&lt;0,"Loss","BE")))</f>
        <v/>
      </c>
      <c r="T22" s="8" t="n"/>
    </row>
    <row r="23">
      <c r="A23" s="6" t="n">
        <v>22</v>
      </c>
      <c r="B23" s="7" t="n"/>
      <c r="C23" s="7" t="n"/>
      <c r="D23" s="7" t="n"/>
      <c r="E23" s="7" t="n"/>
      <c r="F23" s="8" t="n"/>
      <c r="G23" s="7" t="n"/>
      <c r="H23" s="7" t="n"/>
      <c r="I23" s="7" t="n"/>
      <c r="J23" s="7" t="n"/>
      <c r="K23" s="7" t="n"/>
      <c r="L23" s="7" t="n"/>
      <c r="M23" s="7" t="n"/>
      <c r="N23" s="7" t="n"/>
      <c r="O23" s="8" t="n"/>
      <c r="P23" s="8" t="n"/>
      <c r="Q23" s="9">
        <f>IF(OR(G23="",H23="",K23="",L23="",E23=""),"",((L23-K23)*IF(E23="Long",1,IF(E23="Short",-1,0)))/ABS(G23-H23))</f>
        <v/>
      </c>
      <c r="R23" s="10">
        <f>IF(OR(K23="",L23="",M23="",E23=""),"",(L23-K23)*IF(E23="Long",1,IF(E23="Short",-1,0))*M23)</f>
        <v/>
      </c>
      <c r="S23" s="11">
        <f>IF(Q23="","",IF(Q23&gt;0,"Win",IF(Q23&lt;0,"Loss","BE")))</f>
        <v/>
      </c>
      <c r="T23" s="8" t="n"/>
    </row>
    <row r="24">
      <c r="A24" s="6" t="n">
        <v>23</v>
      </c>
      <c r="B24" s="7" t="n"/>
      <c r="C24" s="7" t="n"/>
      <c r="D24" s="7" t="n"/>
      <c r="E24" s="7" t="n"/>
      <c r="F24" s="8" t="n"/>
      <c r="G24" s="7" t="n"/>
      <c r="H24" s="7" t="n"/>
      <c r="I24" s="7" t="n"/>
      <c r="J24" s="7" t="n"/>
      <c r="K24" s="7" t="n"/>
      <c r="L24" s="7" t="n"/>
      <c r="M24" s="7" t="n"/>
      <c r="N24" s="7" t="n"/>
      <c r="O24" s="8" t="n"/>
      <c r="P24" s="8" t="n"/>
      <c r="Q24" s="9">
        <f>IF(OR(G24="",H24="",K24="",L24="",E24=""),"",((L24-K24)*IF(E24="Long",1,IF(E24="Short",-1,0)))/ABS(G24-H24))</f>
        <v/>
      </c>
      <c r="R24" s="10">
        <f>IF(OR(K24="",L24="",M24="",E24=""),"",(L24-K24)*IF(E24="Long",1,IF(E24="Short",-1,0))*M24)</f>
        <v/>
      </c>
      <c r="S24" s="11">
        <f>IF(Q24="","",IF(Q24&gt;0,"Win",IF(Q24&lt;0,"Loss","BE")))</f>
        <v/>
      </c>
      <c r="T24" s="8" t="n"/>
    </row>
    <row r="25">
      <c r="A25" s="6" t="n">
        <v>24</v>
      </c>
      <c r="B25" s="7" t="n"/>
      <c r="C25" s="7" t="n"/>
      <c r="D25" s="7" t="n"/>
      <c r="E25" s="7" t="n"/>
      <c r="F25" s="8" t="n"/>
      <c r="G25" s="7" t="n"/>
      <c r="H25" s="7" t="n"/>
      <c r="I25" s="7" t="n"/>
      <c r="J25" s="7" t="n"/>
      <c r="K25" s="7" t="n"/>
      <c r="L25" s="7" t="n"/>
      <c r="M25" s="7" t="n"/>
      <c r="N25" s="7" t="n"/>
      <c r="O25" s="8" t="n"/>
      <c r="P25" s="8" t="n"/>
      <c r="Q25" s="9">
        <f>IF(OR(G25="",H25="",K25="",L25="",E25=""),"",((L25-K25)*IF(E25="Long",1,IF(E25="Short",-1,0)))/ABS(G25-H25))</f>
        <v/>
      </c>
      <c r="R25" s="10">
        <f>IF(OR(K25="",L25="",M25="",E25=""),"",(L25-K25)*IF(E25="Long",1,IF(E25="Short",-1,0))*M25)</f>
        <v/>
      </c>
      <c r="S25" s="11">
        <f>IF(Q25="","",IF(Q25&gt;0,"Win",IF(Q25&lt;0,"Loss","BE")))</f>
        <v/>
      </c>
      <c r="T25" s="8" t="n"/>
    </row>
    <row r="26">
      <c r="A26" s="6" t="n">
        <v>25</v>
      </c>
      <c r="B26" s="7" t="n"/>
      <c r="C26" s="7" t="n"/>
      <c r="D26" s="7" t="n"/>
      <c r="E26" s="7" t="n"/>
      <c r="F26" s="8" t="n"/>
      <c r="G26" s="7" t="n"/>
      <c r="H26" s="7" t="n"/>
      <c r="I26" s="7" t="n"/>
      <c r="J26" s="7" t="n"/>
      <c r="K26" s="7" t="n"/>
      <c r="L26" s="7" t="n"/>
      <c r="M26" s="7" t="n"/>
      <c r="N26" s="7" t="n"/>
      <c r="O26" s="8" t="n"/>
      <c r="P26" s="8" t="n"/>
      <c r="Q26" s="9">
        <f>IF(OR(G26="",H26="",K26="",L26="",E26=""),"",((L26-K26)*IF(E26="Long",1,IF(E26="Short",-1,0)))/ABS(G26-H26))</f>
        <v/>
      </c>
      <c r="R26" s="10">
        <f>IF(OR(K26="",L26="",M26="",E26=""),"",(L26-K26)*IF(E26="Long",1,IF(E26="Short",-1,0))*M26)</f>
        <v/>
      </c>
      <c r="S26" s="11">
        <f>IF(Q26="","",IF(Q26&gt;0,"Win",IF(Q26&lt;0,"Loss","BE")))</f>
        <v/>
      </c>
      <c r="T26" s="8" t="n"/>
    </row>
    <row r="27">
      <c r="A27" s="6" t="n">
        <v>26</v>
      </c>
      <c r="B27" s="7" t="n"/>
      <c r="C27" s="7" t="n"/>
      <c r="D27" s="7" t="n"/>
      <c r="E27" s="7" t="n"/>
      <c r="F27" s="8" t="n"/>
      <c r="G27" s="7" t="n"/>
      <c r="H27" s="7" t="n"/>
      <c r="I27" s="7" t="n"/>
      <c r="J27" s="7" t="n"/>
      <c r="K27" s="7" t="n"/>
      <c r="L27" s="7" t="n"/>
      <c r="M27" s="7" t="n"/>
      <c r="N27" s="7" t="n"/>
      <c r="O27" s="8" t="n"/>
      <c r="P27" s="8" t="n"/>
      <c r="Q27" s="9">
        <f>IF(OR(G27="",H27="",K27="",L27="",E27=""),"",((L27-K27)*IF(E27="Long",1,IF(E27="Short",-1,0)))/ABS(G27-H27))</f>
        <v/>
      </c>
      <c r="R27" s="10">
        <f>IF(OR(K27="",L27="",M27="",E27=""),"",(L27-K27)*IF(E27="Long",1,IF(E27="Short",-1,0))*M27)</f>
        <v/>
      </c>
      <c r="S27" s="11">
        <f>IF(Q27="","",IF(Q27&gt;0,"Win",IF(Q27&lt;0,"Loss","BE")))</f>
        <v/>
      </c>
      <c r="T27" s="8" t="n"/>
    </row>
    <row r="28">
      <c r="A28" s="6" t="n">
        <v>27</v>
      </c>
      <c r="B28" s="7" t="n"/>
      <c r="C28" s="7" t="n"/>
      <c r="D28" s="7" t="n"/>
      <c r="E28" s="7" t="n"/>
      <c r="F28" s="8" t="n"/>
      <c r="G28" s="7" t="n"/>
      <c r="H28" s="7" t="n"/>
      <c r="I28" s="7" t="n"/>
      <c r="J28" s="7" t="n"/>
      <c r="K28" s="7" t="n"/>
      <c r="L28" s="7" t="n"/>
      <c r="M28" s="7" t="n"/>
      <c r="N28" s="7" t="n"/>
      <c r="O28" s="8" t="n"/>
      <c r="P28" s="8" t="n"/>
      <c r="Q28" s="9">
        <f>IF(OR(G28="",H28="",K28="",L28="",E28=""),"",((L28-K28)*IF(E28="Long",1,IF(E28="Short",-1,0)))/ABS(G28-H28))</f>
        <v/>
      </c>
      <c r="R28" s="10">
        <f>IF(OR(K28="",L28="",M28="",E28=""),"",(L28-K28)*IF(E28="Long",1,IF(E28="Short",-1,0))*M28)</f>
        <v/>
      </c>
      <c r="S28" s="11">
        <f>IF(Q28="","",IF(Q28&gt;0,"Win",IF(Q28&lt;0,"Loss","BE")))</f>
        <v/>
      </c>
      <c r="T28" s="8" t="n"/>
    </row>
    <row r="29">
      <c r="A29" s="6" t="n">
        <v>28</v>
      </c>
      <c r="B29" s="7" t="n"/>
      <c r="C29" s="7" t="n"/>
      <c r="D29" s="7" t="n"/>
      <c r="E29" s="7" t="n"/>
      <c r="F29" s="8" t="n"/>
      <c r="G29" s="7" t="n"/>
      <c r="H29" s="7" t="n"/>
      <c r="I29" s="7" t="n"/>
      <c r="J29" s="7" t="n"/>
      <c r="K29" s="7" t="n"/>
      <c r="L29" s="7" t="n"/>
      <c r="M29" s="7" t="n"/>
      <c r="N29" s="7" t="n"/>
      <c r="O29" s="8" t="n"/>
      <c r="P29" s="8" t="n"/>
      <c r="Q29" s="9">
        <f>IF(OR(G29="",H29="",K29="",L29="",E29=""),"",((L29-K29)*IF(E29="Long",1,IF(E29="Short",-1,0)))/ABS(G29-H29))</f>
        <v/>
      </c>
      <c r="R29" s="10">
        <f>IF(OR(K29="",L29="",M29="",E29=""),"",(L29-K29)*IF(E29="Long",1,IF(E29="Short",-1,0))*M29)</f>
        <v/>
      </c>
      <c r="S29" s="11">
        <f>IF(Q29="","",IF(Q29&gt;0,"Win",IF(Q29&lt;0,"Loss","BE")))</f>
        <v/>
      </c>
      <c r="T29" s="8" t="n"/>
    </row>
    <row r="30">
      <c r="A30" s="6" t="n">
        <v>29</v>
      </c>
      <c r="B30" s="7" t="n"/>
      <c r="C30" s="7" t="n"/>
      <c r="D30" s="7" t="n"/>
      <c r="E30" s="7" t="n"/>
      <c r="F30" s="8" t="n"/>
      <c r="G30" s="7" t="n"/>
      <c r="H30" s="7" t="n"/>
      <c r="I30" s="7" t="n"/>
      <c r="J30" s="7" t="n"/>
      <c r="K30" s="7" t="n"/>
      <c r="L30" s="7" t="n"/>
      <c r="M30" s="7" t="n"/>
      <c r="N30" s="7" t="n"/>
      <c r="O30" s="8" t="n"/>
      <c r="P30" s="8" t="n"/>
      <c r="Q30" s="9">
        <f>IF(OR(G30="",H30="",K30="",L30="",E30=""),"",((L30-K30)*IF(E30="Long",1,IF(E30="Short",-1,0)))/ABS(G30-H30))</f>
        <v/>
      </c>
      <c r="R30" s="10">
        <f>IF(OR(K30="",L30="",M30="",E30=""),"",(L30-K30)*IF(E30="Long",1,IF(E30="Short",-1,0))*M30)</f>
        <v/>
      </c>
      <c r="S30" s="11">
        <f>IF(Q30="","",IF(Q30&gt;0,"Win",IF(Q30&lt;0,"Loss","BE")))</f>
        <v/>
      </c>
      <c r="T30" s="8" t="n"/>
    </row>
    <row r="31">
      <c r="A31" s="6" t="n">
        <v>30</v>
      </c>
      <c r="B31" s="7" t="n"/>
      <c r="C31" s="7" t="n"/>
      <c r="D31" s="7" t="n"/>
      <c r="E31" s="7" t="n"/>
      <c r="F31" s="8" t="n"/>
      <c r="G31" s="7" t="n"/>
      <c r="H31" s="7" t="n"/>
      <c r="I31" s="7" t="n"/>
      <c r="J31" s="7" t="n"/>
      <c r="K31" s="7" t="n"/>
      <c r="L31" s="7" t="n"/>
      <c r="M31" s="7" t="n"/>
      <c r="N31" s="7" t="n"/>
      <c r="O31" s="8" t="n"/>
      <c r="P31" s="8" t="n"/>
      <c r="Q31" s="9">
        <f>IF(OR(G31="",H31="",K31="",L31="",E31=""),"",((L31-K31)*IF(E31="Long",1,IF(E31="Short",-1,0)))/ABS(G31-H31))</f>
        <v/>
      </c>
      <c r="R31" s="10">
        <f>IF(OR(K31="",L31="",M31="",E31=""),"",(L31-K31)*IF(E31="Long",1,IF(E31="Short",-1,0))*M31)</f>
        <v/>
      </c>
      <c r="S31" s="11">
        <f>IF(Q31="","",IF(Q31&gt;0,"Win",IF(Q31&lt;0,"Loss","BE")))</f>
        <v/>
      </c>
      <c r="T31" s="8" t="n"/>
    </row>
    <row r="32">
      <c r="A32" s="6" t="n">
        <v>31</v>
      </c>
      <c r="B32" s="7" t="n"/>
      <c r="C32" s="7" t="n"/>
      <c r="D32" s="7" t="n"/>
      <c r="E32" s="7" t="n"/>
      <c r="F32" s="8" t="n"/>
      <c r="G32" s="7" t="n"/>
      <c r="H32" s="7" t="n"/>
      <c r="I32" s="7" t="n"/>
      <c r="J32" s="7" t="n"/>
      <c r="K32" s="7" t="n"/>
      <c r="L32" s="7" t="n"/>
      <c r="M32" s="7" t="n"/>
      <c r="N32" s="7" t="n"/>
      <c r="O32" s="8" t="n"/>
      <c r="P32" s="8" t="n"/>
      <c r="Q32" s="9">
        <f>IF(OR(G32="",H32="",K32="",L32="",E32=""),"",((L32-K32)*IF(E32="Long",1,IF(E32="Short",-1,0)))/ABS(G32-H32))</f>
        <v/>
      </c>
      <c r="R32" s="10">
        <f>IF(OR(K32="",L32="",M32="",E32=""),"",(L32-K32)*IF(E32="Long",1,IF(E32="Short",-1,0))*M32)</f>
        <v/>
      </c>
      <c r="S32" s="11">
        <f>IF(Q32="","",IF(Q32&gt;0,"Win",IF(Q32&lt;0,"Loss","BE")))</f>
        <v/>
      </c>
      <c r="T32" s="8" t="n"/>
    </row>
    <row r="33">
      <c r="A33" s="6" t="n">
        <v>32</v>
      </c>
      <c r="B33" s="7" t="n"/>
      <c r="C33" s="7" t="n"/>
      <c r="D33" s="7" t="n"/>
      <c r="E33" s="7" t="n"/>
      <c r="F33" s="8" t="n"/>
      <c r="G33" s="7" t="n"/>
      <c r="H33" s="7" t="n"/>
      <c r="I33" s="7" t="n"/>
      <c r="J33" s="7" t="n"/>
      <c r="K33" s="7" t="n"/>
      <c r="L33" s="7" t="n"/>
      <c r="M33" s="7" t="n"/>
      <c r="N33" s="7" t="n"/>
      <c r="O33" s="8" t="n"/>
      <c r="P33" s="8" t="n"/>
      <c r="Q33" s="9">
        <f>IF(OR(G33="",H33="",K33="",L33="",E33=""),"",((L33-K33)*IF(E33="Long",1,IF(E33="Short",-1,0)))/ABS(G33-H33))</f>
        <v/>
      </c>
      <c r="R33" s="10">
        <f>IF(OR(K33="",L33="",M33="",E33=""),"",(L33-K33)*IF(E33="Long",1,IF(E33="Short",-1,0))*M33)</f>
        <v/>
      </c>
      <c r="S33" s="11">
        <f>IF(Q33="","",IF(Q33&gt;0,"Win",IF(Q33&lt;0,"Loss","BE")))</f>
        <v/>
      </c>
      <c r="T33" s="8" t="n"/>
    </row>
    <row r="34">
      <c r="A34" s="6" t="n">
        <v>33</v>
      </c>
      <c r="B34" s="7" t="n"/>
      <c r="C34" s="7" t="n"/>
      <c r="D34" s="7" t="n"/>
      <c r="E34" s="7" t="n"/>
      <c r="F34" s="8" t="n"/>
      <c r="G34" s="7" t="n"/>
      <c r="H34" s="7" t="n"/>
      <c r="I34" s="7" t="n"/>
      <c r="J34" s="7" t="n"/>
      <c r="K34" s="7" t="n"/>
      <c r="L34" s="7" t="n"/>
      <c r="M34" s="7" t="n"/>
      <c r="N34" s="7" t="n"/>
      <c r="O34" s="8" t="n"/>
      <c r="P34" s="8" t="n"/>
      <c r="Q34" s="9">
        <f>IF(OR(G34="",H34="",K34="",L34="",E34=""),"",((L34-K34)*IF(E34="Long",1,IF(E34="Short",-1,0)))/ABS(G34-H34))</f>
        <v/>
      </c>
      <c r="R34" s="10">
        <f>IF(OR(K34="",L34="",M34="",E34=""),"",(L34-K34)*IF(E34="Long",1,IF(E34="Short",-1,0))*M34)</f>
        <v/>
      </c>
      <c r="S34" s="11">
        <f>IF(Q34="","",IF(Q34&gt;0,"Win",IF(Q34&lt;0,"Loss","BE")))</f>
        <v/>
      </c>
      <c r="T34" s="8" t="n"/>
    </row>
    <row r="35">
      <c r="A35" s="6" t="n">
        <v>34</v>
      </c>
      <c r="B35" s="7" t="n"/>
      <c r="C35" s="7" t="n"/>
      <c r="D35" s="7" t="n"/>
      <c r="E35" s="7" t="n"/>
      <c r="F35" s="8" t="n"/>
      <c r="G35" s="7" t="n"/>
      <c r="H35" s="7" t="n"/>
      <c r="I35" s="7" t="n"/>
      <c r="J35" s="7" t="n"/>
      <c r="K35" s="7" t="n"/>
      <c r="L35" s="7" t="n"/>
      <c r="M35" s="7" t="n"/>
      <c r="N35" s="7" t="n"/>
      <c r="O35" s="8" t="n"/>
      <c r="P35" s="8" t="n"/>
      <c r="Q35" s="9">
        <f>IF(OR(G35="",H35="",K35="",L35="",E35=""),"",((L35-K35)*IF(E35="Long",1,IF(E35="Short",-1,0)))/ABS(G35-H35))</f>
        <v/>
      </c>
      <c r="R35" s="10">
        <f>IF(OR(K35="",L35="",M35="",E35=""),"",(L35-K35)*IF(E35="Long",1,IF(E35="Short",-1,0))*M35)</f>
        <v/>
      </c>
      <c r="S35" s="11">
        <f>IF(Q35="","",IF(Q35&gt;0,"Win",IF(Q35&lt;0,"Loss","BE")))</f>
        <v/>
      </c>
      <c r="T35" s="8" t="n"/>
    </row>
    <row r="36">
      <c r="A36" s="6" t="n">
        <v>35</v>
      </c>
      <c r="B36" s="7" t="n"/>
      <c r="C36" s="7" t="n"/>
      <c r="D36" s="7" t="n"/>
      <c r="E36" s="7" t="n"/>
      <c r="F36" s="8" t="n"/>
      <c r="G36" s="7" t="n"/>
      <c r="H36" s="7" t="n"/>
      <c r="I36" s="7" t="n"/>
      <c r="J36" s="7" t="n"/>
      <c r="K36" s="7" t="n"/>
      <c r="L36" s="7" t="n"/>
      <c r="M36" s="7" t="n"/>
      <c r="N36" s="7" t="n"/>
      <c r="O36" s="8" t="n"/>
      <c r="P36" s="8" t="n"/>
      <c r="Q36" s="9">
        <f>IF(OR(G36="",H36="",K36="",L36="",E36=""),"",((L36-K36)*IF(E36="Long",1,IF(E36="Short",-1,0)))/ABS(G36-H36))</f>
        <v/>
      </c>
      <c r="R36" s="10">
        <f>IF(OR(K36="",L36="",M36="",E36=""),"",(L36-K36)*IF(E36="Long",1,IF(E36="Short",-1,0))*M36)</f>
        <v/>
      </c>
      <c r="S36" s="11">
        <f>IF(Q36="","",IF(Q36&gt;0,"Win",IF(Q36&lt;0,"Loss","BE")))</f>
        <v/>
      </c>
      <c r="T36" s="8" t="n"/>
    </row>
    <row r="37">
      <c r="A37" s="6" t="n">
        <v>36</v>
      </c>
      <c r="B37" s="7" t="n"/>
      <c r="C37" s="7" t="n"/>
      <c r="D37" s="7" t="n"/>
      <c r="E37" s="7" t="n"/>
      <c r="F37" s="8" t="n"/>
      <c r="G37" s="7" t="n"/>
      <c r="H37" s="7" t="n"/>
      <c r="I37" s="7" t="n"/>
      <c r="J37" s="7" t="n"/>
      <c r="K37" s="7" t="n"/>
      <c r="L37" s="7" t="n"/>
      <c r="M37" s="7" t="n"/>
      <c r="N37" s="7" t="n"/>
      <c r="O37" s="8" t="n"/>
      <c r="P37" s="8" t="n"/>
      <c r="Q37" s="9">
        <f>IF(OR(G37="",H37="",K37="",L37="",E37=""),"",((L37-K37)*IF(E37="Long",1,IF(E37="Short",-1,0)))/ABS(G37-H37))</f>
        <v/>
      </c>
      <c r="R37" s="10">
        <f>IF(OR(K37="",L37="",M37="",E37=""),"",(L37-K37)*IF(E37="Long",1,IF(E37="Short",-1,0))*M37)</f>
        <v/>
      </c>
      <c r="S37" s="11">
        <f>IF(Q37="","",IF(Q37&gt;0,"Win",IF(Q37&lt;0,"Loss","BE")))</f>
        <v/>
      </c>
      <c r="T37" s="8" t="n"/>
    </row>
    <row r="38">
      <c r="A38" s="6" t="n">
        <v>37</v>
      </c>
      <c r="B38" s="7" t="n"/>
      <c r="C38" s="7" t="n"/>
      <c r="D38" s="7" t="n"/>
      <c r="E38" s="7" t="n"/>
      <c r="F38" s="8" t="n"/>
      <c r="G38" s="7" t="n"/>
      <c r="H38" s="7" t="n"/>
      <c r="I38" s="7" t="n"/>
      <c r="J38" s="7" t="n"/>
      <c r="K38" s="7" t="n"/>
      <c r="L38" s="7" t="n"/>
      <c r="M38" s="7" t="n"/>
      <c r="N38" s="7" t="n"/>
      <c r="O38" s="8" t="n"/>
      <c r="P38" s="8" t="n"/>
      <c r="Q38" s="9">
        <f>IF(OR(G38="",H38="",K38="",L38="",E38=""),"",((L38-K38)*IF(E38="Long",1,IF(E38="Short",-1,0)))/ABS(G38-H38))</f>
        <v/>
      </c>
      <c r="R38" s="10">
        <f>IF(OR(K38="",L38="",M38="",E38=""),"",(L38-K38)*IF(E38="Long",1,IF(E38="Short",-1,0))*M38)</f>
        <v/>
      </c>
      <c r="S38" s="11">
        <f>IF(Q38="","",IF(Q38&gt;0,"Win",IF(Q38&lt;0,"Loss","BE")))</f>
        <v/>
      </c>
      <c r="T38" s="8" t="n"/>
    </row>
    <row r="39">
      <c r="A39" s="6" t="n">
        <v>38</v>
      </c>
      <c r="B39" s="7" t="n"/>
      <c r="C39" s="7" t="n"/>
      <c r="D39" s="7" t="n"/>
      <c r="E39" s="7" t="n"/>
      <c r="F39" s="8" t="n"/>
      <c r="G39" s="7" t="n"/>
      <c r="H39" s="7" t="n"/>
      <c r="I39" s="7" t="n"/>
      <c r="J39" s="7" t="n"/>
      <c r="K39" s="7" t="n"/>
      <c r="L39" s="7" t="n"/>
      <c r="M39" s="7" t="n"/>
      <c r="N39" s="7" t="n"/>
      <c r="O39" s="8" t="n"/>
      <c r="P39" s="8" t="n"/>
      <c r="Q39" s="9">
        <f>IF(OR(G39="",H39="",K39="",L39="",E39=""),"",((L39-K39)*IF(E39="Long",1,IF(E39="Short",-1,0)))/ABS(G39-H39))</f>
        <v/>
      </c>
      <c r="R39" s="10">
        <f>IF(OR(K39="",L39="",M39="",E39=""),"",(L39-K39)*IF(E39="Long",1,IF(E39="Short",-1,0))*M39)</f>
        <v/>
      </c>
      <c r="S39" s="11">
        <f>IF(Q39="","",IF(Q39&gt;0,"Win",IF(Q39&lt;0,"Loss","BE")))</f>
        <v/>
      </c>
      <c r="T39" s="8" t="n"/>
    </row>
    <row r="40">
      <c r="A40" s="6" t="n">
        <v>39</v>
      </c>
      <c r="B40" s="7" t="n"/>
      <c r="C40" s="7" t="n"/>
      <c r="D40" s="7" t="n"/>
      <c r="E40" s="7" t="n"/>
      <c r="F40" s="8" t="n"/>
      <c r="G40" s="7" t="n"/>
      <c r="H40" s="7" t="n"/>
      <c r="I40" s="7" t="n"/>
      <c r="J40" s="7" t="n"/>
      <c r="K40" s="7" t="n"/>
      <c r="L40" s="7" t="n"/>
      <c r="M40" s="7" t="n"/>
      <c r="N40" s="7" t="n"/>
      <c r="O40" s="8" t="n"/>
      <c r="P40" s="8" t="n"/>
      <c r="Q40" s="9">
        <f>IF(OR(G40="",H40="",K40="",L40="",E40=""),"",((L40-K40)*IF(E40="Long",1,IF(E40="Short",-1,0)))/ABS(G40-H40))</f>
        <v/>
      </c>
      <c r="R40" s="10">
        <f>IF(OR(K40="",L40="",M40="",E40=""),"",(L40-K40)*IF(E40="Long",1,IF(E40="Short",-1,0))*M40)</f>
        <v/>
      </c>
      <c r="S40" s="11">
        <f>IF(Q40="","",IF(Q40&gt;0,"Win",IF(Q40&lt;0,"Loss","BE")))</f>
        <v/>
      </c>
      <c r="T40" s="8" t="n"/>
    </row>
    <row r="41">
      <c r="A41" s="6" t="n">
        <v>40</v>
      </c>
      <c r="B41" s="7" t="n"/>
      <c r="C41" s="7" t="n"/>
      <c r="D41" s="7" t="n"/>
      <c r="E41" s="7" t="n"/>
      <c r="F41" s="8" t="n"/>
      <c r="G41" s="7" t="n"/>
      <c r="H41" s="7" t="n"/>
      <c r="I41" s="7" t="n"/>
      <c r="J41" s="7" t="n"/>
      <c r="K41" s="7" t="n"/>
      <c r="L41" s="7" t="n"/>
      <c r="M41" s="7" t="n"/>
      <c r="N41" s="7" t="n"/>
      <c r="O41" s="8" t="n"/>
      <c r="P41" s="8" t="n"/>
      <c r="Q41" s="9">
        <f>IF(OR(G41="",H41="",K41="",L41="",E41=""),"",((L41-K41)*IF(E41="Long",1,IF(E41="Short",-1,0)))/ABS(G41-H41))</f>
        <v/>
      </c>
      <c r="R41" s="10">
        <f>IF(OR(K41="",L41="",M41="",E41=""),"",(L41-K41)*IF(E41="Long",1,IF(E41="Short",-1,0))*M41)</f>
        <v/>
      </c>
      <c r="S41" s="11">
        <f>IF(Q41="","",IF(Q41&gt;0,"Win",IF(Q41&lt;0,"Loss","BE")))</f>
        <v/>
      </c>
      <c r="T41" s="8" t="n"/>
    </row>
    <row r="42">
      <c r="A42" s="6" t="n">
        <v>41</v>
      </c>
      <c r="B42" s="7" t="n"/>
      <c r="C42" s="7" t="n"/>
      <c r="D42" s="7" t="n"/>
      <c r="E42" s="7" t="n"/>
      <c r="F42" s="8" t="n"/>
      <c r="G42" s="7" t="n"/>
      <c r="H42" s="7" t="n"/>
      <c r="I42" s="7" t="n"/>
      <c r="J42" s="7" t="n"/>
      <c r="K42" s="7" t="n"/>
      <c r="L42" s="7" t="n"/>
      <c r="M42" s="7" t="n"/>
      <c r="N42" s="7" t="n"/>
      <c r="O42" s="8" t="n"/>
      <c r="P42" s="8" t="n"/>
      <c r="Q42" s="9">
        <f>IF(OR(G42="",H42="",K42="",L42="",E42=""),"",((L42-K42)*IF(E42="Long",1,IF(E42="Short",-1,0)))/ABS(G42-H42))</f>
        <v/>
      </c>
      <c r="R42" s="10">
        <f>IF(OR(K42="",L42="",M42="",E42=""),"",(L42-K42)*IF(E42="Long",1,IF(E42="Short",-1,0))*M42)</f>
        <v/>
      </c>
      <c r="S42" s="11">
        <f>IF(Q42="","",IF(Q42&gt;0,"Win",IF(Q42&lt;0,"Loss","BE")))</f>
        <v/>
      </c>
      <c r="T42" s="8" t="n"/>
    </row>
    <row r="43">
      <c r="A43" s="6" t="n">
        <v>42</v>
      </c>
      <c r="B43" s="7" t="n"/>
      <c r="C43" s="7" t="n"/>
      <c r="D43" s="7" t="n"/>
      <c r="E43" s="7" t="n"/>
      <c r="F43" s="8" t="n"/>
      <c r="G43" s="7" t="n"/>
      <c r="H43" s="7" t="n"/>
      <c r="I43" s="7" t="n"/>
      <c r="J43" s="7" t="n"/>
      <c r="K43" s="7" t="n"/>
      <c r="L43" s="7" t="n"/>
      <c r="M43" s="7" t="n"/>
      <c r="N43" s="7" t="n"/>
      <c r="O43" s="8" t="n"/>
      <c r="P43" s="8" t="n"/>
      <c r="Q43" s="9">
        <f>IF(OR(G43="",H43="",K43="",L43="",E43=""),"",((L43-K43)*IF(E43="Long",1,IF(E43="Short",-1,0)))/ABS(G43-H43))</f>
        <v/>
      </c>
      <c r="R43" s="10">
        <f>IF(OR(K43="",L43="",M43="",E43=""),"",(L43-K43)*IF(E43="Long",1,IF(E43="Short",-1,0))*M43)</f>
        <v/>
      </c>
      <c r="S43" s="11">
        <f>IF(Q43="","",IF(Q43&gt;0,"Win",IF(Q43&lt;0,"Loss","BE")))</f>
        <v/>
      </c>
      <c r="T43" s="8" t="n"/>
    </row>
    <row r="44">
      <c r="A44" s="6" t="n">
        <v>43</v>
      </c>
      <c r="B44" s="7" t="n"/>
      <c r="C44" s="7" t="n"/>
      <c r="D44" s="7" t="n"/>
      <c r="E44" s="7" t="n"/>
      <c r="F44" s="8" t="n"/>
      <c r="G44" s="7" t="n"/>
      <c r="H44" s="7" t="n"/>
      <c r="I44" s="7" t="n"/>
      <c r="J44" s="7" t="n"/>
      <c r="K44" s="7" t="n"/>
      <c r="L44" s="7" t="n"/>
      <c r="M44" s="7" t="n"/>
      <c r="N44" s="7" t="n"/>
      <c r="O44" s="8" t="n"/>
      <c r="P44" s="8" t="n"/>
      <c r="Q44" s="9">
        <f>IF(OR(G44="",H44="",K44="",L44="",E44=""),"",((L44-K44)*IF(E44="Long",1,IF(E44="Short",-1,0)))/ABS(G44-H44))</f>
        <v/>
      </c>
      <c r="R44" s="10">
        <f>IF(OR(K44="",L44="",M44="",E44=""),"",(L44-K44)*IF(E44="Long",1,IF(E44="Short",-1,0))*M44)</f>
        <v/>
      </c>
      <c r="S44" s="11">
        <f>IF(Q44="","",IF(Q44&gt;0,"Win",IF(Q44&lt;0,"Loss","BE")))</f>
        <v/>
      </c>
      <c r="T44" s="8" t="n"/>
    </row>
    <row r="45">
      <c r="A45" s="6" t="n">
        <v>44</v>
      </c>
      <c r="B45" s="7" t="n"/>
      <c r="C45" s="7" t="n"/>
      <c r="D45" s="7" t="n"/>
      <c r="E45" s="7" t="n"/>
      <c r="F45" s="8" t="n"/>
      <c r="G45" s="7" t="n"/>
      <c r="H45" s="7" t="n"/>
      <c r="I45" s="7" t="n"/>
      <c r="J45" s="7" t="n"/>
      <c r="K45" s="7" t="n"/>
      <c r="L45" s="7" t="n"/>
      <c r="M45" s="7" t="n"/>
      <c r="N45" s="7" t="n"/>
      <c r="O45" s="8" t="n"/>
      <c r="P45" s="8" t="n"/>
      <c r="Q45" s="9">
        <f>IF(OR(G45="",H45="",K45="",L45="",E45=""),"",((L45-K45)*IF(E45="Long",1,IF(E45="Short",-1,0)))/ABS(G45-H45))</f>
        <v/>
      </c>
      <c r="R45" s="10">
        <f>IF(OR(K45="",L45="",M45="",E45=""),"",(L45-K45)*IF(E45="Long",1,IF(E45="Short",-1,0))*M45)</f>
        <v/>
      </c>
      <c r="S45" s="11">
        <f>IF(Q45="","",IF(Q45&gt;0,"Win",IF(Q45&lt;0,"Loss","BE")))</f>
        <v/>
      </c>
      <c r="T45" s="8" t="n"/>
    </row>
    <row r="46">
      <c r="A46" s="6" t="n">
        <v>45</v>
      </c>
      <c r="B46" s="7" t="n"/>
      <c r="C46" s="7" t="n"/>
      <c r="D46" s="7" t="n"/>
      <c r="E46" s="7" t="n"/>
      <c r="F46" s="8" t="n"/>
      <c r="G46" s="7" t="n"/>
      <c r="H46" s="7" t="n"/>
      <c r="I46" s="7" t="n"/>
      <c r="J46" s="7" t="n"/>
      <c r="K46" s="7" t="n"/>
      <c r="L46" s="7" t="n"/>
      <c r="M46" s="7" t="n"/>
      <c r="N46" s="7" t="n"/>
      <c r="O46" s="8" t="n"/>
      <c r="P46" s="8" t="n"/>
      <c r="Q46" s="9">
        <f>IF(OR(G46="",H46="",K46="",L46="",E46=""),"",((L46-K46)*IF(E46="Long",1,IF(E46="Short",-1,0)))/ABS(G46-H46))</f>
        <v/>
      </c>
      <c r="R46" s="10">
        <f>IF(OR(K46="",L46="",M46="",E46=""),"",(L46-K46)*IF(E46="Long",1,IF(E46="Short",-1,0))*M46)</f>
        <v/>
      </c>
      <c r="S46" s="11">
        <f>IF(Q46="","",IF(Q46&gt;0,"Win",IF(Q46&lt;0,"Loss","BE")))</f>
        <v/>
      </c>
      <c r="T46" s="8" t="n"/>
    </row>
    <row r="47">
      <c r="A47" s="6" t="n">
        <v>46</v>
      </c>
      <c r="B47" s="7" t="n"/>
      <c r="C47" s="7" t="n"/>
      <c r="D47" s="7" t="n"/>
      <c r="E47" s="7" t="n"/>
      <c r="F47" s="8" t="n"/>
      <c r="G47" s="7" t="n"/>
      <c r="H47" s="7" t="n"/>
      <c r="I47" s="7" t="n"/>
      <c r="J47" s="7" t="n"/>
      <c r="K47" s="7" t="n"/>
      <c r="L47" s="7" t="n"/>
      <c r="M47" s="7" t="n"/>
      <c r="N47" s="7" t="n"/>
      <c r="O47" s="8" t="n"/>
      <c r="P47" s="8" t="n"/>
      <c r="Q47" s="9">
        <f>IF(OR(G47="",H47="",K47="",L47="",E47=""),"",((L47-K47)*IF(E47="Long",1,IF(E47="Short",-1,0)))/ABS(G47-H47))</f>
        <v/>
      </c>
      <c r="R47" s="10">
        <f>IF(OR(K47="",L47="",M47="",E47=""),"",(L47-K47)*IF(E47="Long",1,IF(E47="Short",-1,0))*M47)</f>
        <v/>
      </c>
      <c r="S47" s="11">
        <f>IF(Q47="","",IF(Q47&gt;0,"Win",IF(Q47&lt;0,"Loss","BE")))</f>
        <v/>
      </c>
      <c r="T47" s="8" t="n"/>
    </row>
    <row r="48">
      <c r="A48" s="6" t="n">
        <v>47</v>
      </c>
      <c r="B48" s="7" t="n"/>
      <c r="C48" s="7" t="n"/>
      <c r="D48" s="7" t="n"/>
      <c r="E48" s="7" t="n"/>
      <c r="F48" s="8" t="n"/>
      <c r="G48" s="7" t="n"/>
      <c r="H48" s="7" t="n"/>
      <c r="I48" s="7" t="n"/>
      <c r="J48" s="7" t="n"/>
      <c r="K48" s="7" t="n"/>
      <c r="L48" s="7" t="n"/>
      <c r="M48" s="7" t="n"/>
      <c r="N48" s="7" t="n"/>
      <c r="O48" s="8" t="n"/>
      <c r="P48" s="8" t="n"/>
      <c r="Q48" s="9">
        <f>IF(OR(G48="",H48="",K48="",L48="",E48=""),"",((L48-K48)*IF(E48="Long",1,IF(E48="Short",-1,0)))/ABS(G48-H48))</f>
        <v/>
      </c>
      <c r="R48" s="10">
        <f>IF(OR(K48="",L48="",M48="",E48=""),"",(L48-K48)*IF(E48="Long",1,IF(E48="Short",-1,0))*M48)</f>
        <v/>
      </c>
      <c r="S48" s="11">
        <f>IF(Q48="","",IF(Q48&gt;0,"Win",IF(Q48&lt;0,"Loss","BE")))</f>
        <v/>
      </c>
      <c r="T48" s="8" t="n"/>
    </row>
    <row r="49">
      <c r="A49" s="6" t="n">
        <v>48</v>
      </c>
      <c r="B49" s="7" t="n"/>
      <c r="C49" s="7" t="n"/>
      <c r="D49" s="7" t="n"/>
      <c r="E49" s="7" t="n"/>
      <c r="F49" s="8" t="n"/>
      <c r="G49" s="7" t="n"/>
      <c r="H49" s="7" t="n"/>
      <c r="I49" s="7" t="n"/>
      <c r="J49" s="7" t="n"/>
      <c r="K49" s="7" t="n"/>
      <c r="L49" s="7" t="n"/>
      <c r="M49" s="7" t="n"/>
      <c r="N49" s="7" t="n"/>
      <c r="O49" s="8" t="n"/>
      <c r="P49" s="8" t="n"/>
      <c r="Q49" s="9">
        <f>IF(OR(G49="",H49="",K49="",L49="",E49=""),"",((L49-K49)*IF(E49="Long",1,IF(E49="Short",-1,0)))/ABS(G49-H49))</f>
        <v/>
      </c>
      <c r="R49" s="10">
        <f>IF(OR(K49="",L49="",M49="",E49=""),"",(L49-K49)*IF(E49="Long",1,IF(E49="Short",-1,0))*M49)</f>
        <v/>
      </c>
      <c r="S49" s="11">
        <f>IF(Q49="","",IF(Q49&gt;0,"Win",IF(Q49&lt;0,"Loss","BE")))</f>
        <v/>
      </c>
      <c r="T49" s="8" t="n"/>
    </row>
    <row r="50">
      <c r="A50" s="6" t="n">
        <v>49</v>
      </c>
      <c r="B50" s="7" t="n"/>
      <c r="C50" s="7" t="n"/>
      <c r="D50" s="7" t="n"/>
      <c r="E50" s="7" t="n"/>
      <c r="F50" s="8" t="n"/>
      <c r="G50" s="7" t="n"/>
      <c r="H50" s="7" t="n"/>
      <c r="I50" s="7" t="n"/>
      <c r="J50" s="7" t="n"/>
      <c r="K50" s="7" t="n"/>
      <c r="L50" s="7" t="n"/>
      <c r="M50" s="7" t="n"/>
      <c r="N50" s="7" t="n"/>
      <c r="O50" s="8" t="n"/>
      <c r="P50" s="8" t="n"/>
      <c r="Q50" s="9">
        <f>IF(OR(G50="",H50="",K50="",L50="",E50=""),"",((L50-K50)*IF(E50="Long",1,IF(E50="Short",-1,0)))/ABS(G50-H50))</f>
        <v/>
      </c>
      <c r="R50" s="10">
        <f>IF(OR(K50="",L50="",M50="",E50=""),"",(L50-K50)*IF(E50="Long",1,IF(E50="Short",-1,0))*M50)</f>
        <v/>
      </c>
      <c r="S50" s="11">
        <f>IF(Q50="","",IF(Q50&gt;0,"Win",IF(Q50&lt;0,"Loss","BE")))</f>
        <v/>
      </c>
      <c r="T50" s="8" t="n"/>
    </row>
    <row r="51">
      <c r="A51" s="6" t="n">
        <v>50</v>
      </c>
      <c r="B51" s="7" t="n"/>
      <c r="C51" s="7" t="n"/>
      <c r="D51" s="7" t="n"/>
      <c r="E51" s="7" t="n"/>
      <c r="F51" s="8" t="n"/>
      <c r="G51" s="7" t="n"/>
      <c r="H51" s="7" t="n"/>
      <c r="I51" s="7" t="n"/>
      <c r="J51" s="7" t="n"/>
      <c r="K51" s="7" t="n"/>
      <c r="L51" s="7" t="n"/>
      <c r="M51" s="7" t="n"/>
      <c r="N51" s="7" t="n"/>
      <c r="O51" s="8" t="n"/>
      <c r="P51" s="8" t="n"/>
      <c r="Q51" s="9">
        <f>IF(OR(G51="",H51="",K51="",L51="",E51=""),"",((L51-K51)*IF(E51="Long",1,IF(E51="Short",-1,0)))/ABS(G51-H51))</f>
        <v/>
      </c>
      <c r="R51" s="10">
        <f>IF(OR(K51="",L51="",M51="",E51=""),"",(L51-K51)*IF(E51="Long",1,IF(E51="Short",-1,0))*M51)</f>
        <v/>
      </c>
      <c r="S51" s="11">
        <f>IF(Q51="","",IF(Q51&gt;0,"Win",IF(Q51&lt;0,"Loss","BE")))</f>
        <v/>
      </c>
      <c r="T51" s="8" t="n"/>
    </row>
    <row r="52">
      <c r="A52" s="6" t="n">
        <v>51</v>
      </c>
      <c r="B52" s="7" t="n"/>
      <c r="C52" s="7" t="n"/>
      <c r="D52" s="7" t="n"/>
      <c r="E52" s="7" t="n"/>
      <c r="F52" s="8" t="n"/>
      <c r="G52" s="7" t="n"/>
      <c r="H52" s="7" t="n"/>
      <c r="I52" s="7" t="n"/>
      <c r="J52" s="7" t="n"/>
      <c r="K52" s="7" t="n"/>
      <c r="L52" s="7" t="n"/>
      <c r="M52" s="7" t="n"/>
      <c r="N52" s="7" t="n"/>
      <c r="O52" s="8" t="n"/>
      <c r="P52" s="8" t="n"/>
      <c r="Q52" s="9">
        <f>IF(OR(G52="",H52="",K52="",L52="",E52=""),"",((L52-K52)*IF(E52="Long",1,IF(E52="Short",-1,0)))/ABS(G52-H52))</f>
        <v/>
      </c>
      <c r="R52" s="10">
        <f>IF(OR(K52="",L52="",M52="",E52=""),"",(L52-K52)*IF(E52="Long",1,IF(E52="Short",-1,0))*M52)</f>
        <v/>
      </c>
      <c r="S52" s="11">
        <f>IF(Q52="","",IF(Q52&gt;0,"Win",IF(Q52&lt;0,"Loss","BE")))</f>
        <v/>
      </c>
      <c r="T52" s="8" t="n"/>
    </row>
    <row r="53">
      <c r="A53" s="6" t="n">
        <v>52</v>
      </c>
      <c r="B53" s="7" t="n"/>
      <c r="C53" s="7" t="n"/>
      <c r="D53" s="7" t="n"/>
      <c r="E53" s="7" t="n"/>
      <c r="F53" s="8" t="n"/>
      <c r="G53" s="7" t="n"/>
      <c r="H53" s="7" t="n"/>
      <c r="I53" s="7" t="n"/>
      <c r="J53" s="7" t="n"/>
      <c r="K53" s="7" t="n"/>
      <c r="L53" s="7" t="n"/>
      <c r="M53" s="7" t="n"/>
      <c r="N53" s="7" t="n"/>
      <c r="O53" s="8" t="n"/>
      <c r="P53" s="8" t="n"/>
      <c r="Q53" s="9">
        <f>IF(OR(G53="",H53="",K53="",L53="",E53=""),"",((L53-K53)*IF(E53="Long",1,IF(E53="Short",-1,0)))/ABS(G53-H53))</f>
        <v/>
      </c>
      <c r="R53" s="10">
        <f>IF(OR(K53="",L53="",M53="",E53=""),"",(L53-K53)*IF(E53="Long",1,IF(E53="Short",-1,0))*M53)</f>
        <v/>
      </c>
      <c r="S53" s="11">
        <f>IF(Q53="","",IF(Q53&gt;0,"Win",IF(Q53&lt;0,"Loss","BE")))</f>
        <v/>
      </c>
      <c r="T53" s="8" t="n"/>
    </row>
    <row r="54">
      <c r="A54" s="6" t="n">
        <v>53</v>
      </c>
      <c r="B54" s="7" t="n"/>
      <c r="C54" s="7" t="n"/>
      <c r="D54" s="7" t="n"/>
      <c r="E54" s="7" t="n"/>
      <c r="F54" s="8" t="n"/>
      <c r="G54" s="7" t="n"/>
      <c r="H54" s="7" t="n"/>
      <c r="I54" s="7" t="n"/>
      <c r="J54" s="7" t="n"/>
      <c r="K54" s="7" t="n"/>
      <c r="L54" s="7" t="n"/>
      <c r="M54" s="7" t="n"/>
      <c r="N54" s="7" t="n"/>
      <c r="O54" s="8" t="n"/>
      <c r="P54" s="8" t="n"/>
      <c r="Q54" s="9">
        <f>IF(OR(G54="",H54="",K54="",L54="",E54=""),"",((L54-K54)*IF(E54="Long",1,IF(E54="Short",-1,0)))/ABS(G54-H54))</f>
        <v/>
      </c>
      <c r="R54" s="10">
        <f>IF(OR(K54="",L54="",M54="",E54=""),"",(L54-K54)*IF(E54="Long",1,IF(E54="Short",-1,0))*M54)</f>
        <v/>
      </c>
      <c r="S54" s="11">
        <f>IF(Q54="","",IF(Q54&gt;0,"Win",IF(Q54&lt;0,"Loss","BE")))</f>
        <v/>
      </c>
      <c r="T54" s="8" t="n"/>
    </row>
    <row r="55">
      <c r="A55" s="6" t="n">
        <v>54</v>
      </c>
      <c r="B55" s="7" t="n"/>
      <c r="C55" s="7" t="n"/>
      <c r="D55" s="7" t="n"/>
      <c r="E55" s="7" t="n"/>
      <c r="F55" s="8" t="n"/>
      <c r="G55" s="7" t="n"/>
      <c r="H55" s="7" t="n"/>
      <c r="I55" s="7" t="n"/>
      <c r="J55" s="7" t="n"/>
      <c r="K55" s="7" t="n"/>
      <c r="L55" s="7" t="n"/>
      <c r="M55" s="7" t="n"/>
      <c r="N55" s="7" t="n"/>
      <c r="O55" s="8" t="n"/>
      <c r="P55" s="8" t="n"/>
      <c r="Q55" s="9">
        <f>IF(OR(G55="",H55="",K55="",L55="",E55=""),"",((L55-K55)*IF(E55="Long",1,IF(E55="Short",-1,0)))/ABS(G55-H55))</f>
        <v/>
      </c>
      <c r="R55" s="10">
        <f>IF(OR(K55="",L55="",M55="",E55=""),"",(L55-K55)*IF(E55="Long",1,IF(E55="Short",-1,0))*M55)</f>
        <v/>
      </c>
      <c r="S55" s="11">
        <f>IF(Q55="","",IF(Q55&gt;0,"Win",IF(Q55&lt;0,"Loss","BE")))</f>
        <v/>
      </c>
      <c r="T55" s="8" t="n"/>
    </row>
    <row r="56">
      <c r="A56" s="6" t="n">
        <v>55</v>
      </c>
      <c r="B56" s="7" t="n"/>
      <c r="C56" s="7" t="n"/>
      <c r="D56" s="7" t="n"/>
      <c r="E56" s="7" t="n"/>
      <c r="F56" s="8" t="n"/>
      <c r="G56" s="7" t="n"/>
      <c r="H56" s="7" t="n"/>
      <c r="I56" s="7" t="n"/>
      <c r="J56" s="7" t="n"/>
      <c r="K56" s="7" t="n"/>
      <c r="L56" s="7" t="n"/>
      <c r="M56" s="7" t="n"/>
      <c r="N56" s="7" t="n"/>
      <c r="O56" s="8" t="n"/>
      <c r="P56" s="8" t="n"/>
      <c r="Q56" s="9">
        <f>IF(OR(G56="",H56="",K56="",L56="",E56=""),"",((L56-K56)*IF(E56="Long",1,IF(E56="Short",-1,0)))/ABS(G56-H56))</f>
        <v/>
      </c>
      <c r="R56" s="10">
        <f>IF(OR(K56="",L56="",M56="",E56=""),"",(L56-K56)*IF(E56="Long",1,IF(E56="Short",-1,0))*M56)</f>
        <v/>
      </c>
      <c r="S56" s="11">
        <f>IF(Q56="","",IF(Q56&gt;0,"Win",IF(Q56&lt;0,"Loss","BE")))</f>
        <v/>
      </c>
      <c r="T56" s="8" t="n"/>
    </row>
    <row r="57">
      <c r="A57" s="6" t="n">
        <v>56</v>
      </c>
      <c r="B57" s="7" t="n"/>
      <c r="C57" s="7" t="n"/>
      <c r="D57" s="7" t="n"/>
      <c r="E57" s="7" t="n"/>
      <c r="F57" s="8" t="n"/>
      <c r="G57" s="7" t="n"/>
      <c r="H57" s="7" t="n"/>
      <c r="I57" s="7" t="n"/>
      <c r="J57" s="7" t="n"/>
      <c r="K57" s="7" t="n"/>
      <c r="L57" s="7" t="n"/>
      <c r="M57" s="7" t="n"/>
      <c r="N57" s="7" t="n"/>
      <c r="O57" s="8" t="n"/>
      <c r="P57" s="8" t="n"/>
      <c r="Q57" s="9">
        <f>IF(OR(G57="",H57="",K57="",L57="",E57=""),"",((L57-K57)*IF(E57="Long",1,IF(E57="Short",-1,0)))/ABS(G57-H57))</f>
        <v/>
      </c>
      <c r="R57" s="10">
        <f>IF(OR(K57="",L57="",M57="",E57=""),"",(L57-K57)*IF(E57="Long",1,IF(E57="Short",-1,0))*M57)</f>
        <v/>
      </c>
      <c r="S57" s="11">
        <f>IF(Q57="","",IF(Q57&gt;0,"Win",IF(Q57&lt;0,"Loss","BE")))</f>
        <v/>
      </c>
      <c r="T57" s="8" t="n"/>
    </row>
    <row r="58">
      <c r="A58" s="6" t="n">
        <v>57</v>
      </c>
      <c r="B58" s="7" t="n"/>
      <c r="C58" s="7" t="n"/>
      <c r="D58" s="7" t="n"/>
      <c r="E58" s="7" t="n"/>
      <c r="F58" s="8" t="n"/>
      <c r="G58" s="7" t="n"/>
      <c r="H58" s="7" t="n"/>
      <c r="I58" s="7" t="n"/>
      <c r="J58" s="7" t="n"/>
      <c r="K58" s="7" t="n"/>
      <c r="L58" s="7" t="n"/>
      <c r="M58" s="7" t="n"/>
      <c r="N58" s="7" t="n"/>
      <c r="O58" s="8" t="n"/>
      <c r="P58" s="8" t="n"/>
      <c r="Q58" s="9">
        <f>IF(OR(G58="",H58="",K58="",L58="",E58=""),"",((L58-K58)*IF(E58="Long",1,IF(E58="Short",-1,0)))/ABS(G58-H58))</f>
        <v/>
      </c>
      <c r="R58" s="10">
        <f>IF(OR(K58="",L58="",M58="",E58=""),"",(L58-K58)*IF(E58="Long",1,IF(E58="Short",-1,0))*M58)</f>
        <v/>
      </c>
      <c r="S58" s="11">
        <f>IF(Q58="","",IF(Q58&gt;0,"Win",IF(Q58&lt;0,"Loss","BE")))</f>
        <v/>
      </c>
      <c r="T58" s="8" t="n"/>
    </row>
    <row r="59">
      <c r="A59" s="6" t="n">
        <v>58</v>
      </c>
      <c r="B59" s="7" t="n"/>
      <c r="C59" s="7" t="n"/>
      <c r="D59" s="7" t="n"/>
      <c r="E59" s="7" t="n"/>
      <c r="F59" s="8" t="n"/>
      <c r="G59" s="7" t="n"/>
      <c r="H59" s="7" t="n"/>
      <c r="I59" s="7" t="n"/>
      <c r="J59" s="7" t="n"/>
      <c r="K59" s="7" t="n"/>
      <c r="L59" s="7" t="n"/>
      <c r="M59" s="7" t="n"/>
      <c r="N59" s="7" t="n"/>
      <c r="O59" s="8" t="n"/>
      <c r="P59" s="8" t="n"/>
      <c r="Q59" s="9">
        <f>IF(OR(G59="",H59="",K59="",L59="",E59=""),"",((L59-K59)*IF(E59="Long",1,IF(E59="Short",-1,0)))/ABS(G59-H59))</f>
        <v/>
      </c>
      <c r="R59" s="10">
        <f>IF(OR(K59="",L59="",M59="",E59=""),"",(L59-K59)*IF(E59="Long",1,IF(E59="Short",-1,0))*M59)</f>
        <v/>
      </c>
      <c r="S59" s="11">
        <f>IF(Q59="","",IF(Q59&gt;0,"Win",IF(Q59&lt;0,"Loss","BE")))</f>
        <v/>
      </c>
      <c r="T59" s="8" t="n"/>
    </row>
    <row r="60">
      <c r="A60" s="6" t="n">
        <v>59</v>
      </c>
      <c r="B60" s="7" t="n"/>
      <c r="C60" s="7" t="n"/>
      <c r="D60" s="7" t="n"/>
      <c r="E60" s="7" t="n"/>
      <c r="F60" s="8" t="n"/>
      <c r="G60" s="7" t="n"/>
      <c r="H60" s="7" t="n"/>
      <c r="I60" s="7" t="n"/>
      <c r="J60" s="7" t="n"/>
      <c r="K60" s="7" t="n"/>
      <c r="L60" s="7" t="n"/>
      <c r="M60" s="7" t="n"/>
      <c r="N60" s="7" t="n"/>
      <c r="O60" s="8" t="n"/>
      <c r="P60" s="8" t="n"/>
      <c r="Q60" s="9">
        <f>IF(OR(G60="",H60="",K60="",L60="",E60=""),"",((L60-K60)*IF(E60="Long",1,IF(E60="Short",-1,0)))/ABS(G60-H60))</f>
        <v/>
      </c>
      <c r="R60" s="10">
        <f>IF(OR(K60="",L60="",M60="",E60=""),"",(L60-K60)*IF(E60="Long",1,IF(E60="Short",-1,0))*M60)</f>
        <v/>
      </c>
      <c r="S60" s="11">
        <f>IF(Q60="","",IF(Q60&gt;0,"Win",IF(Q60&lt;0,"Loss","BE")))</f>
        <v/>
      </c>
      <c r="T60" s="8" t="n"/>
    </row>
    <row r="61">
      <c r="A61" s="6" t="n">
        <v>60</v>
      </c>
      <c r="B61" s="7" t="n"/>
      <c r="C61" s="7" t="n"/>
      <c r="D61" s="7" t="n"/>
      <c r="E61" s="7" t="n"/>
      <c r="F61" s="8" t="n"/>
      <c r="G61" s="7" t="n"/>
      <c r="H61" s="7" t="n"/>
      <c r="I61" s="7" t="n"/>
      <c r="J61" s="7" t="n"/>
      <c r="K61" s="7" t="n"/>
      <c r="L61" s="7" t="n"/>
      <c r="M61" s="7" t="n"/>
      <c r="N61" s="7" t="n"/>
      <c r="O61" s="8" t="n"/>
      <c r="P61" s="8" t="n"/>
      <c r="Q61" s="9">
        <f>IF(OR(G61="",H61="",K61="",L61="",E61=""),"",((L61-K61)*IF(E61="Long",1,IF(E61="Short",-1,0)))/ABS(G61-H61))</f>
        <v/>
      </c>
      <c r="R61" s="10">
        <f>IF(OR(K61="",L61="",M61="",E61=""),"",(L61-K61)*IF(E61="Long",1,IF(E61="Short",-1,0))*M61)</f>
        <v/>
      </c>
      <c r="S61" s="11">
        <f>IF(Q61="","",IF(Q61&gt;0,"Win",IF(Q61&lt;0,"Loss","BE")))</f>
        <v/>
      </c>
      <c r="T61" s="8" t="n"/>
    </row>
    <row r="62">
      <c r="A62" s="6" t="n">
        <v>61</v>
      </c>
      <c r="B62" s="7" t="n"/>
      <c r="C62" s="7" t="n"/>
      <c r="D62" s="7" t="n"/>
      <c r="E62" s="7" t="n"/>
      <c r="F62" s="8" t="n"/>
      <c r="G62" s="7" t="n"/>
      <c r="H62" s="7" t="n"/>
      <c r="I62" s="7" t="n"/>
      <c r="J62" s="7" t="n"/>
      <c r="K62" s="7" t="n"/>
      <c r="L62" s="7" t="n"/>
      <c r="M62" s="7" t="n"/>
      <c r="N62" s="7" t="n"/>
      <c r="O62" s="8" t="n"/>
      <c r="P62" s="8" t="n"/>
      <c r="Q62" s="9">
        <f>IF(OR(G62="",H62="",K62="",L62="",E62=""),"",((L62-K62)*IF(E62="Long",1,IF(E62="Short",-1,0)))/ABS(G62-H62))</f>
        <v/>
      </c>
      <c r="R62" s="10">
        <f>IF(OR(K62="",L62="",M62="",E62=""),"",(L62-K62)*IF(E62="Long",1,IF(E62="Short",-1,0))*M62)</f>
        <v/>
      </c>
      <c r="S62" s="11">
        <f>IF(Q62="","",IF(Q62&gt;0,"Win",IF(Q62&lt;0,"Loss","BE")))</f>
        <v/>
      </c>
      <c r="T62" s="8" t="n"/>
    </row>
    <row r="63">
      <c r="A63" s="6" t="n">
        <v>62</v>
      </c>
      <c r="B63" s="7" t="n"/>
      <c r="C63" s="7" t="n"/>
      <c r="D63" s="7" t="n"/>
      <c r="E63" s="7" t="n"/>
      <c r="F63" s="8" t="n"/>
      <c r="G63" s="7" t="n"/>
      <c r="H63" s="7" t="n"/>
      <c r="I63" s="7" t="n"/>
      <c r="J63" s="7" t="n"/>
      <c r="K63" s="7" t="n"/>
      <c r="L63" s="7" t="n"/>
      <c r="M63" s="7" t="n"/>
      <c r="N63" s="7" t="n"/>
      <c r="O63" s="8" t="n"/>
      <c r="P63" s="8" t="n"/>
      <c r="Q63" s="9">
        <f>IF(OR(G63="",H63="",K63="",L63="",E63=""),"",((L63-K63)*IF(E63="Long",1,IF(E63="Short",-1,0)))/ABS(G63-H63))</f>
        <v/>
      </c>
      <c r="R63" s="10">
        <f>IF(OR(K63="",L63="",M63="",E63=""),"",(L63-K63)*IF(E63="Long",1,IF(E63="Short",-1,0))*M63)</f>
        <v/>
      </c>
      <c r="S63" s="11">
        <f>IF(Q63="","",IF(Q63&gt;0,"Win",IF(Q63&lt;0,"Loss","BE")))</f>
        <v/>
      </c>
      <c r="T63" s="8" t="n"/>
    </row>
    <row r="64">
      <c r="A64" s="6" t="n">
        <v>63</v>
      </c>
      <c r="B64" s="7" t="n"/>
      <c r="C64" s="7" t="n"/>
      <c r="D64" s="7" t="n"/>
      <c r="E64" s="7" t="n"/>
      <c r="F64" s="8" t="n"/>
      <c r="G64" s="7" t="n"/>
      <c r="H64" s="7" t="n"/>
      <c r="I64" s="7" t="n"/>
      <c r="J64" s="7" t="n"/>
      <c r="K64" s="7" t="n"/>
      <c r="L64" s="7" t="n"/>
      <c r="M64" s="7" t="n"/>
      <c r="N64" s="7" t="n"/>
      <c r="O64" s="8" t="n"/>
      <c r="P64" s="8" t="n"/>
      <c r="Q64" s="9">
        <f>IF(OR(G64="",H64="",K64="",L64="",E64=""),"",((L64-K64)*IF(E64="Long",1,IF(E64="Short",-1,0)))/ABS(G64-H64))</f>
        <v/>
      </c>
      <c r="R64" s="10">
        <f>IF(OR(K64="",L64="",M64="",E64=""),"",(L64-K64)*IF(E64="Long",1,IF(E64="Short",-1,0))*M64)</f>
        <v/>
      </c>
      <c r="S64" s="11">
        <f>IF(Q64="","",IF(Q64&gt;0,"Win",IF(Q64&lt;0,"Loss","BE")))</f>
        <v/>
      </c>
      <c r="T64" s="8" t="n"/>
    </row>
    <row r="65">
      <c r="A65" s="6" t="n">
        <v>64</v>
      </c>
      <c r="B65" s="7" t="n"/>
      <c r="C65" s="7" t="n"/>
      <c r="D65" s="7" t="n"/>
      <c r="E65" s="7" t="n"/>
      <c r="F65" s="8" t="n"/>
      <c r="G65" s="7" t="n"/>
      <c r="H65" s="7" t="n"/>
      <c r="I65" s="7" t="n"/>
      <c r="J65" s="7" t="n"/>
      <c r="K65" s="7" t="n"/>
      <c r="L65" s="7" t="n"/>
      <c r="M65" s="7" t="n"/>
      <c r="N65" s="7" t="n"/>
      <c r="O65" s="8" t="n"/>
      <c r="P65" s="8" t="n"/>
      <c r="Q65" s="9">
        <f>IF(OR(G65="",H65="",K65="",L65="",E65=""),"",((L65-K65)*IF(E65="Long",1,IF(E65="Short",-1,0)))/ABS(G65-H65))</f>
        <v/>
      </c>
      <c r="R65" s="10">
        <f>IF(OR(K65="",L65="",M65="",E65=""),"",(L65-K65)*IF(E65="Long",1,IF(E65="Short",-1,0))*M65)</f>
        <v/>
      </c>
      <c r="S65" s="11">
        <f>IF(Q65="","",IF(Q65&gt;0,"Win",IF(Q65&lt;0,"Loss","BE")))</f>
        <v/>
      </c>
      <c r="T65" s="8" t="n"/>
    </row>
    <row r="66">
      <c r="A66" s="6" t="n">
        <v>65</v>
      </c>
      <c r="B66" s="7" t="n"/>
      <c r="C66" s="7" t="n"/>
      <c r="D66" s="7" t="n"/>
      <c r="E66" s="7" t="n"/>
      <c r="F66" s="8" t="n"/>
      <c r="G66" s="7" t="n"/>
      <c r="H66" s="7" t="n"/>
      <c r="I66" s="7" t="n"/>
      <c r="J66" s="7" t="n"/>
      <c r="K66" s="7" t="n"/>
      <c r="L66" s="7" t="n"/>
      <c r="M66" s="7" t="n"/>
      <c r="N66" s="7" t="n"/>
      <c r="O66" s="8" t="n"/>
      <c r="P66" s="8" t="n"/>
      <c r="Q66" s="9">
        <f>IF(OR(G66="",H66="",K66="",L66="",E66=""),"",((L66-K66)*IF(E66="Long",1,IF(E66="Short",-1,0)))/ABS(G66-H66))</f>
        <v/>
      </c>
      <c r="R66" s="10">
        <f>IF(OR(K66="",L66="",M66="",E66=""),"",(L66-K66)*IF(E66="Long",1,IF(E66="Short",-1,0))*M66)</f>
        <v/>
      </c>
      <c r="S66" s="11">
        <f>IF(Q66="","",IF(Q66&gt;0,"Win",IF(Q66&lt;0,"Loss","BE")))</f>
        <v/>
      </c>
      <c r="T66" s="8" t="n"/>
    </row>
    <row r="67">
      <c r="A67" s="6" t="n">
        <v>66</v>
      </c>
      <c r="B67" s="7" t="n"/>
      <c r="C67" s="7" t="n"/>
      <c r="D67" s="7" t="n"/>
      <c r="E67" s="7" t="n"/>
      <c r="F67" s="8" t="n"/>
      <c r="G67" s="7" t="n"/>
      <c r="H67" s="7" t="n"/>
      <c r="I67" s="7" t="n"/>
      <c r="J67" s="7" t="n"/>
      <c r="K67" s="7" t="n"/>
      <c r="L67" s="7" t="n"/>
      <c r="M67" s="7" t="n"/>
      <c r="N67" s="7" t="n"/>
      <c r="O67" s="8" t="n"/>
      <c r="P67" s="8" t="n"/>
      <c r="Q67" s="9">
        <f>IF(OR(G67="",H67="",K67="",L67="",E67=""),"",((L67-K67)*IF(E67="Long",1,IF(E67="Short",-1,0)))/ABS(G67-H67))</f>
        <v/>
      </c>
      <c r="R67" s="10">
        <f>IF(OR(K67="",L67="",M67="",E67=""),"",(L67-K67)*IF(E67="Long",1,IF(E67="Short",-1,0))*M67)</f>
        <v/>
      </c>
      <c r="S67" s="11">
        <f>IF(Q67="","",IF(Q67&gt;0,"Win",IF(Q67&lt;0,"Loss","BE")))</f>
        <v/>
      </c>
      <c r="T67" s="8" t="n"/>
    </row>
    <row r="68">
      <c r="A68" s="6" t="n">
        <v>67</v>
      </c>
      <c r="B68" s="7" t="n"/>
      <c r="C68" s="7" t="n"/>
      <c r="D68" s="7" t="n"/>
      <c r="E68" s="7" t="n"/>
      <c r="F68" s="8" t="n"/>
      <c r="G68" s="7" t="n"/>
      <c r="H68" s="7" t="n"/>
      <c r="I68" s="7" t="n"/>
      <c r="J68" s="7" t="n"/>
      <c r="K68" s="7" t="n"/>
      <c r="L68" s="7" t="n"/>
      <c r="M68" s="7" t="n"/>
      <c r="N68" s="7" t="n"/>
      <c r="O68" s="8" t="n"/>
      <c r="P68" s="8" t="n"/>
      <c r="Q68" s="9">
        <f>IF(OR(G68="",H68="",K68="",L68="",E68=""),"",((L68-K68)*IF(E68="Long",1,IF(E68="Short",-1,0)))/ABS(G68-H68))</f>
        <v/>
      </c>
      <c r="R68" s="10">
        <f>IF(OR(K68="",L68="",M68="",E68=""),"",(L68-K68)*IF(E68="Long",1,IF(E68="Short",-1,0))*M68)</f>
        <v/>
      </c>
      <c r="S68" s="11">
        <f>IF(Q68="","",IF(Q68&gt;0,"Win",IF(Q68&lt;0,"Loss","BE")))</f>
        <v/>
      </c>
      <c r="T68" s="8" t="n"/>
    </row>
    <row r="69">
      <c r="A69" s="6" t="n">
        <v>68</v>
      </c>
      <c r="B69" s="7" t="n"/>
      <c r="C69" s="7" t="n"/>
      <c r="D69" s="7" t="n"/>
      <c r="E69" s="7" t="n"/>
      <c r="F69" s="8" t="n"/>
      <c r="G69" s="7" t="n"/>
      <c r="H69" s="7" t="n"/>
      <c r="I69" s="7" t="n"/>
      <c r="J69" s="7" t="n"/>
      <c r="K69" s="7" t="n"/>
      <c r="L69" s="7" t="n"/>
      <c r="M69" s="7" t="n"/>
      <c r="N69" s="7" t="n"/>
      <c r="O69" s="8" t="n"/>
      <c r="P69" s="8" t="n"/>
      <c r="Q69" s="9">
        <f>IF(OR(G69="",H69="",K69="",L69="",E69=""),"",((L69-K69)*IF(E69="Long",1,IF(E69="Short",-1,0)))/ABS(G69-H69))</f>
        <v/>
      </c>
      <c r="R69" s="10">
        <f>IF(OR(K69="",L69="",M69="",E69=""),"",(L69-K69)*IF(E69="Long",1,IF(E69="Short",-1,0))*M69)</f>
        <v/>
      </c>
      <c r="S69" s="11">
        <f>IF(Q69="","",IF(Q69&gt;0,"Win",IF(Q69&lt;0,"Loss","BE")))</f>
        <v/>
      </c>
      <c r="T69" s="8" t="n"/>
    </row>
    <row r="70">
      <c r="A70" s="6" t="n">
        <v>69</v>
      </c>
      <c r="B70" s="7" t="n"/>
      <c r="C70" s="7" t="n"/>
      <c r="D70" s="7" t="n"/>
      <c r="E70" s="7" t="n"/>
      <c r="F70" s="8" t="n"/>
      <c r="G70" s="7" t="n"/>
      <c r="H70" s="7" t="n"/>
      <c r="I70" s="7" t="n"/>
      <c r="J70" s="7" t="n"/>
      <c r="K70" s="7" t="n"/>
      <c r="L70" s="7" t="n"/>
      <c r="M70" s="7" t="n"/>
      <c r="N70" s="7" t="n"/>
      <c r="O70" s="8" t="n"/>
      <c r="P70" s="8" t="n"/>
      <c r="Q70" s="9">
        <f>IF(OR(G70="",H70="",K70="",L70="",E70=""),"",((L70-K70)*IF(E70="Long",1,IF(E70="Short",-1,0)))/ABS(G70-H70))</f>
        <v/>
      </c>
      <c r="R70" s="10">
        <f>IF(OR(K70="",L70="",M70="",E70=""),"",(L70-K70)*IF(E70="Long",1,IF(E70="Short",-1,0))*M70)</f>
        <v/>
      </c>
      <c r="S70" s="11">
        <f>IF(Q70="","",IF(Q70&gt;0,"Win",IF(Q70&lt;0,"Loss","BE")))</f>
        <v/>
      </c>
      <c r="T70" s="8" t="n"/>
    </row>
    <row r="71">
      <c r="A71" s="6" t="n">
        <v>70</v>
      </c>
      <c r="B71" s="7" t="n"/>
      <c r="C71" s="7" t="n"/>
      <c r="D71" s="7" t="n"/>
      <c r="E71" s="7" t="n"/>
      <c r="F71" s="8" t="n"/>
      <c r="G71" s="7" t="n"/>
      <c r="H71" s="7" t="n"/>
      <c r="I71" s="7" t="n"/>
      <c r="J71" s="7" t="n"/>
      <c r="K71" s="7" t="n"/>
      <c r="L71" s="7" t="n"/>
      <c r="M71" s="7" t="n"/>
      <c r="N71" s="7" t="n"/>
      <c r="O71" s="8" t="n"/>
      <c r="P71" s="8" t="n"/>
      <c r="Q71" s="9">
        <f>IF(OR(G71="",H71="",K71="",L71="",E71=""),"",((L71-K71)*IF(E71="Long",1,IF(E71="Short",-1,0)))/ABS(G71-H71))</f>
        <v/>
      </c>
      <c r="R71" s="10">
        <f>IF(OR(K71="",L71="",M71="",E71=""),"",(L71-K71)*IF(E71="Long",1,IF(E71="Short",-1,0))*M71)</f>
        <v/>
      </c>
      <c r="S71" s="11">
        <f>IF(Q71="","",IF(Q71&gt;0,"Win",IF(Q71&lt;0,"Loss","BE")))</f>
        <v/>
      </c>
      <c r="T71" s="8" t="n"/>
    </row>
    <row r="72">
      <c r="A72" s="6" t="n">
        <v>71</v>
      </c>
      <c r="B72" s="7" t="n"/>
      <c r="C72" s="7" t="n"/>
      <c r="D72" s="7" t="n"/>
      <c r="E72" s="7" t="n"/>
      <c r="F72" s="8" t="n"/>
      <c r="G72" s="7" t="n"/>
      <c r="H72" s="7" t="n"/>
      <c r="I72" s="7" t="n"/>
      <c r="J72" s="7" t="n"/>
      <c r="K72" s="7" t="n"/>
      <c r="L72" s="7" t="n"/>
      <c r="M72" s="7" t="n"/>
      <c r="N72" s="7" t="n"/>
      <c r="O72" s="8" t="n"/>
      <c r="P72" s="8" t="n"/>
      <c r="Q72" s="9">
        <f>IF(OR(G72="",H72="",K72="",L72="",E72=""),"",((L72-K72)*IF(E72="Long",1,IF(E72="Short",-1,0)))/ABS(G72-H72))</f>
        <v/>
      </c>
      <c r="R72" s="10">
        <f>IF(OR(K72="",L72="",M72="",E72=""),"",(L72-K72)*IF(E72="Long",1,IF(E72="Short",-1,0))*M72)</f>
        <v/>
      </c>
      <c r="S72" s="11">
        <f>IF(Q72="","",IF(Q72&gt;0,"Win",IF(Q72&lt;0,"Loss","BE")))</f>
        <v/>
      </c>
      <c r="T72" s="8" t="n"/>
    </row>
    <row r="73">
      <c r="A73" s="6" t="n">
        <v>72</v>
      </c>
      <c r="B73" s="7" t="n"/>
      <c r="C73" s="7" t="n"/>
      <c r="D73" s="7" t="n"/>
      <c r="E73" s="7" t="n"/>
      <c r="F73" s="8" t="n"/>
      <c r="G73" s="7" t="n"/>
      <c r="H73" s="7" t="n"/>
      <c r="I73" s="7" t="n"/>
      <c r="J73" s="7" t="n"/>
      <c r="K73" s="7" t="n"/>
      <c r="L73" s="7" t="n"/>
      <c r="M73" s="7" t="n"/>
      <c r="N73" s="7" t="n"/>
      <c r="O73" s="8" t="n"/>
      <c r="P73" s="8" t="n"/>
      <c r="Q73" s="9">
        <f>IF(OR(G73="",H73="",K73="",L73="",E73=""),"",((L73-K73)*IF(E73="Long",1,IF(E73="Short",-1,0)))/ABS(G73-H73))</f>
        <v/>
      </c>
      <c r="R73" s="10">
        <f>IF(OR(K73="",L73="",M73="",E73=""),"",(L73-K73)*IF(E73="Long",1,IF(E73="Short",-1,0))*M73)</f>
        <v/>
      </c>
      <c r="S73" s="11">
        <f>IF(Q73="","",IF(Q73&gt;0,"Win",IF(Q73&lt;0,"Loss","BE")))</f>
        <v/>
      </c>
      <c r="T73" s="8" t="n"/>
    </row>
    <row r="74">
      <c r="A74" s="6" t="n">
        <v>73</v>
      </c>
      <c r="B74" s="7" t="n"/>
      <c r="C74" s="7" t="n"/>
      <c r="D74" s="7" t="n"/>
      <c r="E74" s="7" t="n"/>
      <c r="F74" s="8" t="n"/>
      <c r="G74" s="7" t="n"/>
      <c r="H74" s="7" t="n"/>
      <c r="I74" s="7" t="n"/>
      <c r="J74" s="7" t="n"/>
      <c r="K74" s="7" t="n"/>
      <c r="L74" s="7" t="n"/>
      <c r="M74" s="7" t="n"/>
      <c r="N74" s="7" t="n"/>
      <c r="O74" s="8" t="n"/>
      <c r="P74" s="8" t="n"/>
      <c r="Q74" s="9">
        <f>IF(OR(G74="",H74="",K74="",L74="",E74=""),"",((L74-K74)*IF(E74="Long",1,IF(E74="Short",-1,0)))/ABS(G74-H74))</f>
        <v/>
      </c>
      <c r="R74" s="10">
        <f>IF(OR(K74="",L74="",M74="",E74=""),"",(L74-K74)*IF(E74="Long",1,IF(E74="Short",-1,0))*M74)</f>
        <v/>
      </c>
      <c r="S74" s="11">
        <f>IF(Q74="","",IF(Q74&gt;0,"Win",IF(Q74&lt;0,"Loss","BE")))</f>
        <v/>
      </c>
      <c r="T74" s="8" t="n"/>
    </row>
    <row r="75">
      <c r="A75" s="6" t="n">
        <v>74</v>
      </c>
      <c r="B75" s="7" t="n"/>
      <c r="C75" s="7" t="n"/>
      <c r="D75" s="7" t="n"/>
      <c r="E75" s="7" t="n"/>
      <c r="F75" s="8" t="n"/>
      <c r="G75" s="7" t="n"/>
      <c r="H75" s="7" t="n"/>
      <c r="I75" s="7" t="n"/>
      <c r="J75" s="7" t="n"/>
      <c r="K75" s="7" t="n"/>
      <c r="L75" s="7" t="n"/>
      <c r="M75" s="7" t="n"/>
      <c r="N75" s="7" t="n"/>
      <c r="O75" s="8" t="n"/>
      <c r="P75" s="8" t="n"/>
      <c r="Q75" s="9">
        <f>IF(OR(G75="",H75="",K75="",L75="",E75=""),"",((L75-K75)*IF(E75="Long",1,IF(E75="Short",-1,0)))/ABS(G75-H75))</f>
        <v/>
      </c>
      <c r="R75" s="10">
        <f>IF(OR(K75="",L75="",M75="",E75=""),"",(L75-K75)*IF(E75="Long",1,IF(E75="Short",-1,0))*M75)</f>
        <v/>
      </c>
      <c r="S75" s="11">
        <f>IF(Q75="","",IF(Q75&gt;0,"Win",IF(Q75&lt;0,"Loss","BE")))</f>
        <v/>
      </c>
      <c r="T75" s="8" t="n"/>
    </row>
    <row r="76">
      <c r="A76" s="6" t="n">
        <v>75</v>
      </c>
      <c r="B76" s="7" t="n"/>
      <c r="C76" s="7" t="n"/>
      <c r="D76" s="7" t="n"/>
      <c r="E76" s="7" t="n"/>
      <c r="F76" s="8" t="n"/>
      <c r="G76" s="7" t="n"/>
      <c r="H76" s="7" t="n"/>
      <c r="I76" s="7" t="n"/>
      <c r="J76" s="7" t="n"/>
      <c r="K76" s="7" t="n"/>
      <c r="L76" s="7" t="n"/>
      <c r="M76" s="7" t="n"/>
      <c r="N76" s="7" t="n"/>
      <c r="O76" s="8" t="n"/>
      <c r="P76" s="8" t="n"/>
      <c r="Q76" s="9">
        <f>IF(OR(G76="",H76="",K76="",L76="",E76=""),"",((L76-K76)*IF(E76="Long",1,IF(E76="Short",-1,0)))/ABS(G76-H76))</f>
        <v/>
      </c>
      <c r="R76" s="10">
        <f>IF(OR(K76="",L76="",M76="",E76=""),"",(L76-K76)*IF(E76="Long",1,IF(E76="Short",-1,0))*M76)</f>
        <v/>
      </c>
      <c r="S76" s="11">
        <f>IF(Q76="","",IF(Q76&gt;0,"Win",IF(Q76&lt;0,"Loss","BE")))</f>
        <v/>
      </c>
      <c r="T76" s="8" t="n"/>
    </row>
    <row r="77">
      <c r="A77" s="6" t="n">
        <v>76</v>
      </c>
      <c r="B77" s="7" t="n"/>
      <c r="C77" s="7" t="n"/>
      <c r="D77" s="7" t="n"/>
      <c r="E77" s="7" t="n"/>
      <c r="F77" s="8" t="n"/>
      <c r="G77" s="7" t="n"/>
      <c r="H77" s="7" t="n"/>
      <c r="I77" s="7" t="n"/>
      <c r="J77" s="7" t="n"/>
      <c r="K77" s="7" t="n"/>
      <c r="L77" s="7" t="n"/>
      <c r="M77" s="7" t="n"/>
      <c r="N77" s="7" t="n"/>
      <c r="O77" s="8" t="n"/>
      <c r="P77" s="8" t="n"/>
      <c r="Q77" s="9">
        <f>IF(OR(G77="",H77="",K77="",L77="",E77=""),"",((L77-K77)*IF(E77="Long",1,IF(E77="Short",-1,0)))/ABS(G77-H77))</f>
        <v/>
      </c>
      <c r="R77" s="10">
        <f>IF(OR(K77="",L77="",M77="",E77=""),"",(L77-K77)*IF(E77="Long",1,IF(E77="Short",-1,0))*M77)</f>
        <v/>
      </c>
      <c r="S77" s="11">
        <f>IF(Q77="","",IF(Q77&gt;0,"Win",IF(Q77&lt;0,"Loss","BE")))</f>
        <v/>
      </c>
      <c r="T77" s="8" t="n"/>
    </row>
    <row r="78">
      <c r="A78" s="6" t="n">
        <v>77</v>
      </c>
      <c r="B78" s="7" t="n"/>
      <c r="C78" s="7" t="n"/>
      <c r="D78" s="7" t="n"/>
      <c r="E78" s="7" t="n"/>
      <c r="F78" s="8" t="n"/>
      <c r="G78" s="7" t="n"/>
      <c r="H78" s="7" t="n"/>
      <c r="I78" s="7" t="n"/>
      <c r="J78" s="7" t="n"/>
      <c r="K78" s="7" t="n"/>
      <c r="L78" s="7" t="n"/>
      <c r="M78" s="7" t="n"/>
      <c r="N78" s="7" t="n"/>
      <c r="O78" s="8" t="n"/>
      <c r="P78" s="8" t="n"/>
      <c r="Q78" s="9">
        <f>IF(OR(G78="",H78="",K78="",L78="",E78=""),"",((L78-K78)*IF(E78="Long",1,IF(E78="Short",-1,0)))/ABS(G78-H78))</f>
        <v/>
      </c>
      <c r="R78" s="10">
        <f>IF(OR(K78="",L78="",M78="",E78=""),"",(L78-K78)*IF(E78="Long",1,IF(E78="Short",-1,0))*M78)</f>
        <v/>
      </c>
      <c r="S78" s="11">
        <f>IF(Q78="","",IF(Q78&gt;0,"Win",IF(Q78&lt;0,"Loss","BE")))</f>
        <v/>
      </c>
      <c r="T78" s="8" t="n"/>
    </row>
    <row r="79">
      <c r="A79" s="6" t="n">
        <v>78</v>
      </c>
      <c r="B79" s="7" t="n"/>
      <c r="C79" s="7" t="n"/>
      <c r="D79" s="7" t="n"/>
      <c r="E79" s="7" t="n"/>
      <c r="F79" s="8" t="n"/>
      <c r="G79" s="7" t="n"/>
      <c r="H79" s="7" t="n"/>
      <c r="I79" s="7" t="n"/>
      <c r="J79" s="7" t="n"/>
      <c r="K79" s="7" t="n"/>
      <c r="L79" s="7" t="n"/>
      <c r="M79" s="7" t="n"/>
      <c r="N79" s="7" t="n"/>
      <c r="O79" s="8" t="n"/>
      <c r="P79" s="8" t="n"/>
      <c r="Q79" s="9">
        <f>IF(OR(G79="",H79="",K79="",L79="",E79=""),"",((L79-K79)*IF(E79="Long",1,IF(E79="Short",-1,0)))/ABS(G79-H79))</f>
        <v/>
      </c>
      <c r="R79" s="10">
        <f>IF(OR(K79="",L79="",M79="",E79=""),"",(L79-K79)*IF(E79="Long",1,IF(E79="Short",-1,0))*M79)</f>
        <v/>
      </c>
      <c r="S79" s="11">
        <f>IF(Q79="","",IF(Q79&gt;0,"Win",IF(Q79&lt;0,"Loss","BE")))</f>
        <v/>
      </c>
      <c r="T79" s="8" t="n"/>
    </row>
    <row r="80">
      <c r="A80" s="6" t="n">
        <v>79</v>
      </c>
      <c r="B80" s="7" t="n"/>
      <c r="C80" s="7" t="n"/>
      <c r="D80" s="7" t="n"/>
      <c r="E80" s="7" t="n"/>
      <c r="F80" s="8" t="n"/>
      <c r="G80" s="7" t="n"/>
      <c r="H80" s="7" t="n"/>
      <c r="I80" s="7" t="n"/>
      <c r="J80" s="7" t="n"/>
      <c r="K80" s="7" t="n"/>
      <c r="L80" s="7" t="n"/>
      <c r="M80" s="7" t="n"/>
      <c r="N80" s="7" t="n"/>
      <c r="O80" s="8" t="n"/>
      <c r="P80" s="8" t="n"/>
      <c r="Q80" s="9">
        <f>IF(OR(G80="",H80="",K80="",L80="",E80=""),"",((L80-K80)*IF(E80="Long",1,IF(E80="Short",-1,0)))/ABS(G80-H80))</f>
        <v/>
      </c>
      <c r="R80" s="10">
        <f>IF(OR(K80="",L80="",M80="",E80=""),"",(L80-K80)*IF(E80="Long",1,IF(E80="Short",-1,0))*M80)</f>
        <v/>
      </c>
      <c r="S80" s="11">
        <f>IF(Q80="","",IF(Q80&gt;0,"Win",IF(Q80&lt;0,"Loss","BE")))</f>
        <v/>
      </c>
      <c r="T80" s="8" t="n"/>
    </row>
    <row r="81">
      <c r="A81" s="6" t="n">
        <v>80</v>
      </c>
      <c r="B81" s="7" t="n"/>
      <c r="C81" s="7" t="n"/>
      <c r="D81" s="7" t="n"/>
      <c r="E81" s="7" t="n"/>
      <c r="F81" s="8" t="n"/>
      <c r="G81" s="7" t="n"/>
      <c r="H81" s="7" t="n"/>
      <c r="I81" s="7" t="n"/>
      <c r="J81" s="7" t="n"/>
      <c r="K81" s="7" t="n"/>
      <c r="L81" s="7" t="n"/>
      <c r="M81" s="7" t="n"/>
      <c r="N81" s="7" t="n"/>
      <c r="O81" s="8" t="n"/>
      <c r="P81" s="8" t="n"/>
      <c r="Q81" s="9">
        <f>IF(OR(G81="",H81="",K81="",L81="",E81=""),"",((L81-K81)*IF(E81="Long",1,IF(E81="Short",-1,0)))/ABS(G81-H81))</f>
        <v/>
      </c>
      <c r="R81" s="10">
        <f>IF(OR(K81="",L81="",M81="",E81=""),"",(L81-K81)*IF(E81="Long",1,IF(E81="Short",-1,0))*M81)</f>
        <v/>
      </c>
      <c r="S81" s="11">
        <f>IF(Q81="","",IF(Q81&gt;0,"Win",IF(Q81&lt;0,"Loss","BE")))</f>
        <v/>
      </c>
      <c r="T81" s="8" t="n"/>
    </row>
    <row r="82">
      <c r="A82" s="6" t="n">
        <v>81</v>
      </c>
      <c r="B82" s="7" t="n"/>
      <c r="C82" s="7" t="n"/>
      <c r="D82" s="7" t="n"/>
      <c r="E82" s="7" t="n"/>
      <c r="F82" s="8" t="n"/>
      <c r="G82" s="7" t="n"/>
      <c r="H82" s="7" t="n"/>
      <c r="I82" s="7" t="n"/>
      <c r="J82" s="7" t="n"/>
      <c r="K82" s="7" t="n"/>
      <c r="L82" s="7" t="n"/>
      <c r="M82" s="7" t="n"/>
      <c r="N82" s="7" t="n"/>
      <c r="O82" s="8" t="n"/>
      <c r="P82" s="8" t="n"/>
      <c r="Q82" s="9">
        <f>IF(OR(G82="",H82="",K82="",L82="",E82=""),"",((L82-K82)*IF(E82="Long",1,IF(E82="Short",-1,0)))/ABS(G82-H82))</f>
        <v/>
      </c>
      <c r="R82" s="10">
        <f>IF(OR(K82="",L82="",M82="",E82=""),"",(L82-K82)*IF(E82="Long",1,IF(E82="Short",-1,0))*M82)</f>
        <v/>
      </c>
      <c r="S82" s="11">
        <f>IF(Q82="","",IF(Q82&gt;0,"Win",IF(Q82&lt;0,"Loss","BE")))</f>
        <v/>
      </c>
      <c r="T82" s="8" t="n"/>
    </row>
    <row r="83">
      <c r="A83" s="6" t="n">
        <v>82</v>
      </c>
      <c r="B83" s="7" t="n"/>
      <c r="C83" s="7" t="n"/>
      <c r="D83" s="7" t="n"/>
      <c r="E83" s="7" t="n"/>
      <c r="F83" s="8" t="n"/>
      <c r="G83" s="7" t="n"/>
      <c r="H83" s="7" t="n"/>
      <c r="I83" s="7" t="n"/>
      <c r="J83" s="7" t="n"/>
      <c r="K83" s="7" t="n"/>
      <c r="L83" s="7" t="n"/>
      <c r="M83" s="7" t="n"/>
      <c r="N83" s="7" t="n"/>
      <c r="O83" s="8" t="n"/>
      <c r="P83" s="8" t="n"/>
      <c r="Q83" s="9">
        <f>IF(OR(G83="",H83="",K83="",L83="",E83=""),"",((L83-K83)*IF(E83="Long",1,IF(E83="Short",-1,0)))/ABS(G83-H83))</f>
        <v/>
      </c>
      <c r="R83" s="10">
        <f>IF(OR(K83="",L83="",M83="",E83=""),"",(L83-K83)*IF(E83="Long",1,IF(E83="Short",-1,0))*M83)</f>
        <v/>
      </c>
      <c r="S83" s="11">
        <f>IF(Q83="","",IF(Q83&gt;0,"Win",IF(Q83&lt;0,"Loss","BE")))</f>
        <v/>
      </c>
      <c r="T83" s="8" t="n"/>
    </row>
    <row r="84">
      <c r="A84" s="6" t="n">
        <v>83</v>
      </c>
      <c r="B84" s="7" t="n"/>
      <c r="C84" s="7" t="n"/>
      <c r="D84" s="7" t="n"/>
      <c r="E84" s="7" t="n"/>
      <c r="F84" s="8" t="n"/>
      <c r="G84" s="7" t="n"/>
      <c r="H84" s="7" t="n"/>
      <c r="I84" s="7" t="n"/>
      <c r="J84" s="7" t="n"/>
      <c r="K84" s="7" t="n"/>
      <c r="L84" s="7" t="n"/>
      <c r="M84" s="7" t="n"/>
      <c r="N84" s="7" t="n"/>
      <c r="O84" s="8" t="n"/>
      <c r="P84" s="8" t="n"/>
      <c r="Q84" s="9">
        <f>IF(OR(G84="",H84="",K84="",L84="",E84=""),"",((L84-K84)*IF(E84="Long",1,IF(E84="Short",-1,0)))/ABS(G84-H84))</f>
        <v/>
      </c>
      <c r="R84" s="10">
        <f>IF(OR(K84="",L84="",M84="",E84=""),"",(L84-K84)*IF(E84="Long",1,IF(E84="Short",-1,0))*M84)</f>
        <v/>
      </c>
      <c r="S84" s="11">
        <f>IF(Q84="","",IF(Q84&gt;0,"Win",IF(Q84&lt;0,"Loss","BE")))</f>
        <v/>
      </c>
      <c r="T84" s="8" t="n"/>
    </row>
    <row r="85">
      <c r="A85" s="6" t="n">
        <v>84</v>
      </c>
      <c r="B85" s="7" t="n"/>
      <c r="C85" s="7" t="n"/>
      <c r="D85" s="7" t="n"/>
      <c r="E85" s="7" t="n"/>
      <c r="F85" s="8" t="n"/>
      <c r="G85" s="7" t="n"/>
      <c r="H85" s="7" t="n"/>
      <c r="I85" s="7" t="n"/>
      <c r="J85" s="7" t="n"/>
      <c r="K85" s="7" t="n"/>
      <c r="L85" s="7" t="n"/>
      <c r="M85" s="7" t="n"/>
      <c r="N85" s="7" t="n"/>
      <c r="O85" s="8" t="n"/>
      <c r="P85" s="8" t="n"/>
      <c r="Q85" s="9">
        <f>IF(OR(G85="",H85="",K85="",L85="",E85=""),"",((L85-K85)*IF(E85="Long",1,IF(E85="Short",-1,0)))/ABS(G85-H85))</f>
        <v/>
      </c>
      <c r="R85" s="10">
        <f>IF(OR(K85="",L85="",M85="",E85=""),"",(L85-K85)*IF(E85="Long",1,IF(E85="Short",-1,0))*M85)</f>
        <v/>
      </c>
      <c r="S85" s="11">
        <f>IF(Q85="","",IF(Q85&gt;0,"Win",IF(Q85&lt;0,"Loss","BE")))</f>
        <v/>
      </c>
      <c r="T85" s="8" t="n"/>
    </row>
    <row r="86">
      <c r="A86" s="6" t="n">
        <v>85</v>
      </c>
      <c r="B86" s="7" t="n"/>
      <c r="C86" s="7" t="n"/>
      <c r="D86" s="7" t="n"/>
      <c r="E86" s="7" t="n"/>
      <c r="F86" s="8" t="n"/>
      <c r="G86" s="7" t="n"/>
      <c r="H86" s="7" t="n"/>
      <c r="I86" s="7" t="n"/>
      <c r="J86" s="7" t="n"/>
      <c r="K86" s="7" t="n"/>
      <c r="L86" s="7" t="n"/>
      <c r="M86" s="7" t="n"/>
      <c r="N86" s="7" t="n"/>
      <c r="O86" s="8" t="n"/>
      <c r="P86" s="8" t="n"/>
      <c r="Q86" s="9">
        <f>IF(OR(G86="",H86="",K86="",L86="",E86=""),"",((L86-K86)*IF(E86="Long",1,IF(E86="Short",-1,0)))/ABS(G86-H86))</f>
        <v/>
      </c>
      <c r="R86" s="10">
        <f>IF(OR(K86="",L86="",M86="",E86=""),"",(L86-K86)*IF(E86="Long",1,IF(E86="Short",-1,0))*M86)</f>
        <v/>
      </c>
      <c r="S86" s="11">
        <f>IF(Q86="","",IF(Q86&gt;0,"Win",IF(Q86&lt;0,"Loss","BE")))</f>
        <v/>
      </c>
      <c r="T86" s="8" t="n"/>
    </row>
    <row r="87">
      <c r="A87" s="6" t="n">
        <v>86</v>
      </c>
      <c r="B87" s="7" t="n"/>
      <c r="C87" s="7" t="n"/>
      <c r="D87" s="7" t="n"/>
      <c r="E87" s="7" t="n"/>
      <c r="F87" s="8" t="n"/>
      <c r="G87" s="7" t="n"/>
      <c r="H87" s="7" t="n"/>
      <c r="I87" s="7" t="n"/>
      <c r="J87" s="7" t="n"/>
      <c r="K87" s="7" t="n"/>
      <c r="L87" s="7" t="n"/>
      <c r="M87" s="7" t="n"/>
      <c r="N87" s="7" t="n"/>
      <c r="O87" s="8" t="n"/>
      <c r="P87" s="8" t="n"/>
      <c r="Q87" s="9">
        <f>IF(OR(G87="",H87="",K87="",L87="",E87=""),"",((L87-K87)*IF(E87="Long",1,IF(E87="Short",-1,0)))/ABS(G87-H87))</f>
        <v/>
      </c>
      <c r="R87" s="10">
        <f>IF(OR(K87="",L87="",M87="",E87=""),"",(L87-K87)*IF(E87="Long",1,IF(E87="Short",-1,0))*M87)</f>
        <v/>
      </c>
      <c r="S87" s="11">
        <f>IF(Q87="","",IF(Q87&gt;0,"Win",IF(Q87&lt;0,"Loss","BE")))</f>
        <v/>
      </c>
      <c r="T87" s="8" t="n"/>
    </row>
    <row r="88">
      <c r="A88" s="6" t="n">
        <v>87</v>
      </c>
      <c r="B88" s="7" t="n"/>
      <c r="C88" s="7" t="n"/>
      <c r="D88" s="7" t="n"/>
      <c r="E88" s="7" t="n"/>
      <c r="F88" s="8" t="n"/>
      <c r="G88" s="7" t="n"/>
      <c r="H88" s="7" t="n"/>
      <c r="I88" s="7" t="n"/>
      <c r="J88" s="7" t="n"/>
      <c r="K88" s="7" t="n"/>
      <c r="L88" s="7" t="n"/>
      <c r="M88" s="7" t="n"/>
      <c r="N88" s="7" t="n"/>
      <c r="O88" s="8" t="n"/>
      <c r="P88" s="8" t="n"/>
      <c r="Q88" s="9">
        <f>IF(OR(G88="",H88="",K88="",L88="",E88=""),"",((L88-K88)*IF(E88="Long",1,IF(E88="Short",-1,0)))/ABS(G88-H88))</f>
        <v/>
      </c>
      <c r="R88" s="10">
        <f>IF(OR(K88="",L88="",M88="",E88=""),"",(L88-K88)*IF(E88="Long",1,IF(E88="Short",-1,0))*M88)</f>
        <v/>
      </c>
      <c r="S88" s="11">
        <f>IF(Q88="","",IF(Q88&gt;0,"Win",IF(Q88&lt;0,"Loss","BE")))</f>
        <v/>
      </c>
      <c r="T88" s="8" t="n"/>
    </row>
    <row r="89">
      <c r="A89" s="6" t="n">
        <v>88</v>
      </c>
      <c r="B89" s="7" t="n"/>
      <c r="C89" s="7" t="n"/>
      <c r="D89" s="7" t="n"/>
      <c r="E89" s="7" t="n"/>
      <c r="F89" s="8" t="n"/>
      <c r="G89" s="7" t="n"/>
      <c r="H89" s="7" t="n"/>
      <c r="I89" s="7" t="n"/>
      <c r="J89" s="7" t="n"/>
      <c r="K89" s="7" t="n"/>
      <c r="L89" s="7" t="n"/>
      <c r="M89" s="7" t="n"/>
      <c r="N89" s="7" t="n"/>
      <c r="O89" s="8" t="n"/>
      <c r="P89" s="8" t="n"/>
      <c r="Q89" s="9">
        <f>IF(OR(G89="",H89="",K89="",L89="",E89=""),"",((L89-K89)*IF(E89="Long",1,IF(E89="Short",-1,0)))/ABS(G89-H89))</f>
        <v/>
      </c>
      <c r="R89" s="10">
        <f>IF(OR(K89="",L89="",M89="",E89=""),"",(L89-K89)*IF(E89="Long",1,IF(E89="Short",-1,0))*M89)</f>
        <v/>
      </c>
      <c r="S89" s="11">
        <f>IF(Q89="","",IF(Q89&gt;0,"Win",IF(Q89&lt;0,"Loss","BE")))</f>
        <v/>
      </c>
      <c r="T89" s="8" t="n"/>
    </row>
    <row r="90">
      <c r="A90" s="6" t="n">
        <v>89</v>
      </c>
      <c r="B90" s="7" t="n"/>
      <c r="C90" s="7" t="n"/>
      <c r="D90" s="7" t="n"/>
      <c r="E90" s="7" t="n"/>
      <c r="F90" s="8" t="n"/>
      <c r="G90" s="7" t="n"/>
      <c r="H90" s="7" t="n"/>
      <c r="I90" s="7" t="n"/>
      <c r="J90" s="7" t="n"/>
      <c r="K90" s="7" t="n"/>
      <c r="L90" s="7" t="n"/>
      <c r="M90" s="7" t="n"/>
      <c r="N90" s="7" t="n"/>
      <c r="O90" s="8" t="n"/>
      <c r="P90" s="8" t="n"/>
      <c r="Q90" s="9">
        <f>IF(OR(G90="",H90="",K90="",L90="",E90=""),"",((L90-K90)*IF(E90="Long",1,IF(E90="Short",-1,0)))/ABS(G90-H90))</f>
        <v/>
      </c>
      <c r="R90" s="10">
        <f>IF(OR(K90="",L90="",M90="",E90=""),"",(L90-K90)*IF(E90="Long",1,IF(E90="Short",-1,0))*M90)</f>
        <v/>
      </c>
      <c r="S90" s="11">
        <f>IF(Q90="","",IF(Q90&gt;0,"Win",IF(Q90&lt;0,"Loss","BE")))</f>
        <v/>
      </c>
      <c r="T90" s="8" t="n"/>
    </row>
    <row r="91">
      <c r="A91" s="6" t="n">
        <v>90</v>
      </c>
      <c r="B91" s="7" t="n"/>
      <c r="C91" s="7" t="n"/>
      <c r="D91" s="7" t="n"/>
      <c r="E91" s="7" t="n"/>
      <c r="F91" s="8" t="n"/>
      <c r="G91" s="7" t="n"/>
      <c r="H91" s="7" t="n"/>
      <c r="I91" s="7" t="n"/>
      <c r="J91" s="7" t="n"/>
      <c r="K91" s="7" t="n"/>
      <c r="L91" s="7" t="n"/>
      <c r="M91" s="7" t="n"/>
      <c r="N91" s="7" t="n"/>
      <c r="O91" s="8" t="n"/>
      <c r="P91" s="8" t="n"/>
      <c r="Q91" s="9">
        <f>IF(OR(G91="",H91="",K91="",L91="",E91=""),"",((L91-K91)*IF(E91="Long",1,IF(E91="Short",-1,0)))/ABS(G91-H91))</f>
        <v/>
      </c>
      <c r="R91" s="10">
        <f>IF(OR(K91="",L91="",M91="",E91=""),"",(L91-K91)*IF(E91="Long",1,IF(E91="Short",-1,0))*M91)</f>
        <v/>
      </c>
      <c r="S91" s="11">
        <f>IF(Q91="","",IF(Q91&gt;0,"Win",IF(Q91&lt;0,"Loss","BE")))</f>
        <v/>
      </c>
      <c r="T91" s="8" t="n"/>
    </row>
    <row r="92">
      <c r="A92" s="6" t="n">
        <v>91</v>
      </c>
      <c r="B92" s="7" t="n"/>
      <c r="C92" s="7" t="n"/>
      <c r="D92" s="7" t="n"/>
      <c r="E92" s="7" t="n"/>
      <c r="F92" s="8" t="n"/>
      <c r="G92" s="7" t="n"/>
      <c r="H92" s="7" t="n"/>
      <c r="I92" s="7" t="n"/>
      <c r="J92" s="7" t="n"/>
      <c r="K92" s="7" t="n"/>
      <c r="L92" s="7" t="n"/>
      <c r="M92" s="7" t="n"/>
      <c r="N92" s="7" t="n"/>
      <c r="O92" s="8" t="n"/>
      <c r="P92" s="8" t="n"/>
      <c r="Q92" s="9">
        <f>IF(OR(G92="",H92="",K92="",L92="",E92=""),"",((L92-K92)*IF(E92="Long",1,IF(E92="Short",-1,0)))/ABS(G92-H92))</f>
        <v/>
      </c>
      <c r="R92" s="10">
        <f>IF(OR(K92="",L92="",M92="",E92=""),"",(L92-K92)*IF(E92="Long",1,IF(E92="Short",-1,0))*M92)</f>
        <v/>
      </c>
      <c r="S92" s="11">
        <f>IF(Q92="","",IF(Q92&gt;0,"Win",IF(Q92&lt;0,"Loss","BE")))</f>
        <v/>
      </c>
      <c r="T92" s="8" t="n"/>
    </row>
    <row r="93">
      <c r="A93" s="6" t="n">
        <v>92</v>
      </c>
      <c r="B93" s="7" t="n"/>
      <c r="C93" s="7" t="n"/>
      <c r="D93" s="7" t="n"/>
      <c r="E93" s="7" t="n"/>
      <c r="F93" s="8" t="n"/>
      <c r="G93" s="7" t="n"/>
      <c r="H93" s="7" t="n"/>
      <c r="I93" s="7" t="n"/>
      <c r="J93" s="7" t="n"/>
      <c r="K93" s="7" t="n"/>
      <c r="L93" s="7" t="n"/>
      <c r="M93" s="7" t="n"/>
      <c r="N93" s="7" t="n"/>
      <c r="O93" s="8" t="n"/>
      <c r="P93" s="8" t="n"/>
      <c r="Q93" s="9">
        <f>IF(OR(G93="",H93="",K93="",L93="",E93=""),"",((L93-K93)*IF(E93="Long",1,IF(E93="Short",-1,0)))/ABS(G93-H93))</f>
        <v/>
      </c>
      <c r="R93" s="10">
        <f>IF(OR(K93="",L93="",M93="",E93=""),"",(L93-K93)*IF(E93="Long",1,IF(E93="Short",-1,0))*M93)</f>
        <v/>
      </c>
      <c r="S93" s="11">
        <f>IF(Q93="","",IF(Q93&gt;0,"Win",IF(Q93&lt;0,"Loss","BE")))</f>
        <v/>
      </c>
      <c r="T93" s="8" t="n"/>
    </row>
    <row r="94">
      <c r="A94" s="6" t="n">
        <v>93</v>
      </c>
      <c r="B94" s="7" t="n"/>
      <c r="C94" s="7" t="n"/>
      <c r="D94" s="7" t="n"/>
      <c r="E94" s="7" t="n"/>
      <c r="F94" s="8" t="n"/>
      <c r="G94" s="7" t="n"/>
      <c r="H94" s="7" t="n"/>
      <c r="I94" s="7" t="n"/>
      <c r="J94" s="7" t="n"/>
      <c r="K94" s="7" t="n"/>
      <c r="L94" s="7" t="n"/>
      <c r="M94" s="7" t="n"/>
      <c r="N94" s="7" t="n"/>
      <c r="O94" s="8" t="n"/>
      <c r="P94" s="8" t="n"/>
      <c r="Q94" s="9">
        <f>IF(OR(G94="",H94="",K94="",L94="",E94=""),"",((L94-K94)*IF(E94="Long",1,IF(E94="Short",-1,0)))/ABS(G94-H94))</f>
        <v/>
      </c>
      <c r="R94" s="10">
        <f>IF(OR(K94="",L94="",M94="",E94=""),"",(L94-K94)*IF(E94="Long",1,IF(E94="Short",-1,0))*M94)</f>
        <v/>
      </c>
      <c r="S94" s="11">
        <f>IF(Q94="","",IF(Q94&gt;0,"Win",IF(Q94&lt;0,"Loss","BE")))</f>
        <v/>
      </c>
      <c r="T94" s="8" t="n"/>
    </row>
    <row r="95">
      <c r="A95" s="6" t="n">
        <v>94</v>
      </c>
      <c r="B95" s="7" t="n"/>
      <c r="C95" s="7" t="n"/>
      <c r="D95" s="7" t="n"/>
      <c r="E95" s="7" t="n"/>
      <c r="F95" s="8" t="n"/>
      <c r="G95" s="7" t="n"/>
      <c r="H95" s="7" t="n"/>
      <c r="I95" s="7" t="n"/>
      <c r="J95" s="7" t="n"/>
      <c r="K95" s="7" t="n"/>
      <c r="L95" s="7" t="n"/>
      <c r="M95" s="7" t="n"/>
      <c r="N95" s="7" t="n"/>
      <c r="O95" s="8" t="n"/>
      <c r="P95" s="8" t="n"/>
      <c r="Q95" s="9">
        <f>IF(OR(G95="",H95="",K95="",L95="",E95=""),"",((L95-K95)*IF(E95="Long",1,IF(E95="Short",-1,0)))/ABS(G95-H95))</f>
        <v/>
      </c>
      <c r="R95" s="10">
        <f>IF(OR(K95="",L95="",M95="",E95=""),"",(L95-K95)*IF(E95="Long",1,IF(E95="Short",-1,0))*M95)</f>
        <v/>
      </c>
      <c r="S95" s="11">
        <f>IF(Q95="","",IF(Q95&gt;0,"Win",IF(Q95&lt;0,"Loss","BE")))</f>
        <v/>
      </c>
      <c r="T95" s="8" t="n"/>
    </row>
    <row r="96">
      <c r="A96" s="6" t="n">
        <v>95</v>
      </c>
      <c r="B96" s="7" t="n"/>
      <c r="C96" s="7" t="n"/>
      <c r="D96" s="7" t="n"/>
      <c r="E96" s="7" t="n"/>
      <c r="F96" s="8" t="n"/>
      <c r="G96" s="7" t="n"/>
      <c r="H96" s="7" t="n"/>
      <c r="I96" s="7" t="n"/>
      <c r="J96" s="7" t="n"/>
      <c r="K96" s="7" t="n"/>
      <c r="L96" s="7" t="n"/>
      <c r="M96" s="7" t="n"/>
      <c r="N96" s="7" t="n"/>
      <c r="O96" s="8" t="n"/>
      <c r="P96" s="8" t="n"/>
      <c r="Q96" s="9">
        <f>IF(OR(G96="",H96="",K96="",L96="",E96=""),"",((L96-K96)*IF(E96="Long",1,IF(E96="Short",-1,0)))/ABS(G96-H96))</f>
        <v/>
      </c>
      <c r="R96" s="10">
        <f>IF(OR(K96="",L96="",M96="",E96=""),"",(L96-K96)*IF(E96="Long",1,IF(E96="Short",-1,0))*M96)</f>
        <v/>
      </c>
      <c r="S96" s="11">
        <f>IF(Q96="","",IF(Q96&gt;0,"Win",IF(Q96&lt;0,"Loss","BE")))</f>
        <v/>
      </c>
      <c r="T96" s="8" t="n"/>
    </row>
    <row r="97">
      <c r="A97" s="6" t="n">
        <v>96</v>
      </c>
      <c r="B97" s="7" t="n"/>
      <c r="C97" s="7" t="n"/>
      <c r="D97" s="7" t="n"/>
      <c r="E97" s="7" t="n"/>
      <c r="F97" s="8" t="n"/>
      <c r="G97" s="7" t="n"/>
      <c r="H97" s="7" t="n"/>
      <c r="I97" s="7" t="n"/>
      <c r="J97" s="7" t="n"/>
      <c r="K97" s="7" t="n"/>
      <c r="L97" s="7" t="n"/>
      <c r="M97" s="7" t="n"/>
      <c r="N97" s="7" t="n"/>
      <c r="O97" s="8" t="n"/>
      <c r="P97" s="8" t="n"/>
      <c r="Q97" s="9">
        <f>IF(OR(G97="",H97="",K97="",L97="",E97=""),"",((L97-K97)*IF(E97="Long",1,IF(E97="Short",-1,0)))/ABS(G97-H97))</f>
        <v/>
      </c>
      <c r="R97" s="10">
        <f>IF(OR(K97="",L97="",M97="",E97=""),"",(L97-K97)*IF(E97="Long",1,IF(E97="Short",-1,0))*M97)</f>
        <v/>
      </c>
      <c r="S97" s="11">
        <f>IF(Q97="","",IF(Q97&gt;0,"Win",IF(Q97&lt;0,"Loss","BE")))</f>
        <v/>
      </c>
      <c r="T97" s="8" t="n"/>
    </row>
    <row r="98">
      <c r="A98" s="6" t="n">
        <v>97</v>
      </c>
      <c r="B98" s="7" t="n"/>
      <c r="C98" s="7" t="n"/>
      <c r="D98" s="7" t="n"/>
      <c r="E98" s="7" t="n"/>
      <c r="F98" s="8" t="n"/>
      <c r="G98" s="7" t="n"/>
      <c r="H98" s="7" t="n"/>
      <c r="I98" s="7" t="n"/>
      <c r="J98" s="7" t="n"/>
      <c r="K98" s="7" t="n"/>
      <c r="L98" s="7" t="n"/>
      <c r="M98" s="7" t="n"/>
      <c r="N98" s="7" t="n"/>
      <c r="O98" s="8" t="n"/>
      <c r="P98" s="8" t="n"/>
      <c r="Q98" s="9">
        <f>IF(OR(G98="",H98="",K98="",L98="",E98=""),"",((L98-K98)*IF(E98="Long",1,IF(E98="Short",-1,0)))/ABS(G98-H98))</f>
        <v/>
      </c>
      <c r="R98" s="10">
        <f>IF(OR(K98="",L98="",M98="",E98=""),"",(L98-K98)*IF(E98="Long",1,IF(E98="Short",-1,0))*M98)</f>
        <v/>
      </c>
      <c r="S98" s="11">
        <f>IF(Q98="","",IF(Q98&gt;0,"Win",IF(Q98&lt;0,"Loss","BE")))</f>
        <v/>
      </c>
      <c r="T98" s="8" t="n"/>
    </row>
    <row r="99">
      <c r="A99" s="6" t="n">
        <v>98</v>
      </c>
      <c r="B99" s="7" t="n"/>
      <c r="C99" s="7" t="n"/>
      <c r="D99" s="7" t="n"/>
      <c r="E99" s="7" t="n"/>
      <c r="F99" s="8" t="n"/>
      <c r="G99" s="7" t="n"/>
      <c r="H99" s="7" t="n"/>
      <c r="I99" s="7" t="n"/>
      <c r="J99" s="7" t="n"/>
      <c r="K99" s="7" t="n"/>
      <c r="L99" s="7" t="n"/>
      <c r="M99" s="7" t="n"/>
      <c r="N99" s="7" t="n"/>
      <c r="O99" s="8" t="n"/>
      <c r="P99" s="8" t="n"/>
      <c r="Q99" s="9">
        <f>IF(OR(G99="",H99="",K99="",L99="",E99=""),"",((L99-K99)*IF(E99="Long",1,IF(E99="Short",-1,0)))/ABS(G99-H99))</f>
        <v/>
      </c>
      <c r="R99" s="10">
        <f>IF(OR(K99="",L99="",M99="",E99=""),"",(L99-K99)*IF(E99="Long",1,IF(E99="Short",-1,0))*M99)</f>
        <v/>
      </c>
      <c r="S99" s="11">
        <f>IF(Q99="","",IF(Q99&gt;0,"Win",IF(Q99&lt;0,"Loss","BE")))</f>
        <v/>
      </c>
      <c r="T99" s="8" t="n"/>
    </row>
    <row r="100">
      <c r="A100" s="6" t="n">
        <v>99</v>
      </c>
      <c r="B100" s="7" t="n"/>
      <c r="C100" s="7" t="n"/>
      <c r="D100" s="7" t="n"/>
      <c r="E100" s="7" t="n"/>
      <c r="F100" s="8" t="n"/>
      <c r="G100" s="7" t="n"/>
      <c r="H100" s="7" t="n"/>
      <c r="I100" s="7" t="n"/>
      <c r="J100" s="7" t="n"/>
      <c r="K100" s="7" t="n"/>
      <c r="L100" s="7" t="n"/>
      <c r="M100" s="7" t="n"/>
      <c r="N100" s="7" t="n"/>
      <c r="O100" s="8" t="n"/>
      <c r="P100" s="8" t="n"/>
      <c r="Q100" s="9">
        <f>IF(OR(G100="",H100="",K100="",L100="",E100=""),"",((L100-K100)*IF(E100="Long",1,IF(E100="Short",-1,0)))/ABS(G100-H100))</f>
        <v/>
      </c>
      <c r="R100" s="10">
        <f>IF(OR(K100="",L100="",M100="",E100=""),"",(L100-K100)*IF(E100="Long",1,IF(E100="Short",-1,0))*M100)</f>
        <v/>
      </c>
      <c r="S100" s="11">
        <f>IF(Q100="","",IF(Q100&gt;0,"Win",IF(Q100&lt;0,"Loss","BE")))</f>
        <v/>
      </c>
      <c r="T100" s="8" t="n"/>
    </row>
    <row r="101">
      <c r="A101" s="6" t="n">
        <v>100</v>
      </c>
      <c r="B101" s="7" t="n"/>
      <c r="C101" s="7" t="n"/>
      <c r="D101" s="7" t="n"/>
      <c r="E101" s="7" t="n"/>
      <c r="F101" s="8" t="n"/>
      <c r="G101" s="7" t="n"/>
      <c r="H101" s="7" t="n"/>
      <c r="I101" s="7" t="n"/>
      <c r="J101" s="7" t="n"/>
      <c r="K101" s="7" t="n"/>
      <c r="L101" s="7" t="n"/>
      <c r="M101" s="7" t="n"/>
      <c r="N101" s="7" t="n"/>
      <c r="O101" s="8" t="n"/>
      <c r="P101" s="8" t="n"/>
      <c r="Q101" s="9">
        <f>IF(OR(G101="",H101="",K101="",L101="",E101=""),"",((L101-K101)*IF(E101="Long",1,IF(E101="Short",-1,0)))/ABS(G101-H101))</f>
        <v/>
      </c>
      <c r="R101" s="10">
        <f>IF(OR(K101="",L101="",M101="",E101=""),"",(L101-K101)*IF(E101="Long",1,IF(E101="Short",-1,0))*M101)</f>
        <v/>
      </c>
      <c r="S101" s="11">
        <f>IF(Q101="","",IF(Q101&gt;0,"Win",IF(Q101&lt;0,"Loss","BE")))</f>
        <v/>
      </c>
      <c r="T101" s="8" t="n"/>
    </row>
    <row r="102">
      <c r="A102" s="6" t="n">
        <v>101</v>
      </c>
      <c r="B102" s="7" t="n"/>
      <c r="C102" s="7" t="n"/>
      <c r="D102" s="7" t="n"/>
      <c r="E102" s="7" t="n"/>
      <c r="F102" s="8" t="n"/>
      <c r="G102" s="7" t="n"/>
      <c r="H102" s="7" t="n"/>
      <c r="I102" s="7" t="n"/>
      <c r="J102" s="7" t="n"/>
      <c r="K102" s="7" t="n"/>
      <c r="L102" s="7" t="n"/>
      <c r="M102" s="7" t="n"/>
      <c r="N102" s="7" t="n"/>
      <c r="O102" s="8" t="n"/>
      <c r="P102" s="8" t="n"/>
      <c r="Q102" s="9">
        <f>IF(OR(G102="",H102="",K102="",L102="",E102=""),"",((L102-K102)*IF(E102="Long",1,IF(E102="Short",-1,0)))/ABS(G102-H102))</f>
        <v/>
      </c>
      <c r="R102" s="10">
        <f>IF(OR(K102="",L102="",M102="",E102=""),"",(L102-K102)*IF(E102="Long",1,IF(E102="Short",-1,0))*M102)</f>
        <v/>
      </c>
      <c r="S102" s="11">
        <f>IF(Q102="","",IF(Q102&gt;0,"Win",IF(Q102&lt;0,"Loss","BE")))</f>
        <v/>
      </c>
      <c r="T102" s="8" t="n"/>
    </row>
    <row r="103">
      <c r="A103" s="6" t="n">
        <v>102</v>
      </c>
      <c r="B103" s="7" t="n"/>
      <c r="C103" s="7" t="n"/>
      <c r="D103" s="7" t="n"/>
      <c r="E103" s="7" t="n"/>
      <c r="F103" s="8" t="n"/>
      <c r="G103" s="7" t="n"/>
      <c r="H103" s="7" t="n"/>
      <c r="I103" s="7" t="n"/>
      <c r="J103" s="7" t="n"/>
      <c r="K103" s="7" t="n"/>
      <c r="L103" s="7" t="n"/>
      <c r="M103" s="7" t="n"/>
      <c r="N103" s="7" t="n"/>
      <c r="O103" s="8" t="n"/>
      <c r="P103" s="8" t="n"/>
      <c r="Q103" s="9">
        <f>IF(OR(G103="",H103="",K103="",L103="",E103=""),"",((L103-K103)*IF(E103="Long",1,IF(E103="Short",-1,0)))/ABS(G103-H103))</f>
        <v/>
      </c>
      <c r="R103" s="10">
        <f>IF(OR(K103="",L103="",M103="",E103=""),"",(L103-K103)*IF(E103="Long",1,IF(E103="Short",-1,0))*M103)</f>
        <v/>
      </c>
      <c r="S103" s="11">
        <f>IF(Q103="","",IF(Q103&gt;0,"Win",IF(Q103&lt;0,"Loss","BE")))</f>
        <v/>
      </c>
      <c r="T103" s="8" t="n"/>
    </row>
    <row r="104">
      <c r="A104" s="6" t="n">
        <v>103</v>
      </c>
      <c r="B104" s="7" t="n"/>
      <c r="C104" s="7" t="n"/>
      <c r="D104" s="7" t="n"/>
      <c r="E104" s="7" t="n"/>
      <c r="F104" s="8" t="n"/>
      <c r="G104" s="7" t="n"/>
      <c r="H104" s="7" t="n"/>
      <c r="I104" s="7" t="n"/>
      <c r="J104" s="7" t="n"/>
      <c r="K104" s="7" t="n"/>
      <c r="L104" s="7" t="n"/>
      <c r="M104" s="7" t="n"/>
      <c r="N104" s="7" t="n"/>
      <c r="O104" s="8" t="n"/>
      <c r="P104" s="8" t="n"/>
      <c r="Q104" s="9">
        <f>IF(OR(G104="",H104="",K104="",L104="",E104=""),"",((L104-K104)*IF(E104="Long",1,IF(E104="Short",-1,0)))/ABS(G104-H104))</f>
        <v/>
      </c>
      <c r="R104" s="10">
        <f>IF(OR(K104="",L104="",M104="",E104=""),"",(L104-K104)*IF(E104="Long",1,IF(E104="Short",-1,0))*M104)</f>
        <v/>
      </c>
      <c r="S104" s="11">
        <f>IF(Q104="","",IF(Q104&gt;0,"Win",IF(Q104&lt;0,"Loss","BE")))</f>
        <v/>
      </c>
      <c r="T104" s="8" t="n"/>
    </row>
    <row r="105">
      <c r="A105" s="6" t="n">
        <v>104</v>
      </c>
      <c r="B105" s="7" t="n"/>
      <c r="C105" s="7" t="n"/>
      <c r="D105" s="7" t="n"/>
      <c r="E105" s="7" t="n"/>
      <c r="F105" s="8" t="n"/>
      <c r="G105" s="7" t="n"/>
      <c r="H105" s="7" t="n"/>
      <c r="I105" s="7" t="n"/>
      <c r="J105" s="7" t="n"/>
      <c r="K105" s="7" t="n"/>
      <c r="L105" s="7" t="n"/>
      <c r="M105" s="7" t="n"/>
      <c r="N105" s="7" t="n"/>
      <c r="O105" s="8" t="n"/>
      <c r="P105" s="8" t="n"/>
      <c r="Q105" s="9">
        <f>IF(OR(G105="",H105="",K105="",L105="",E105=""),"",((L105-K105)*IF(E105="Long",1,IF(E105="Short",-1,0)))/ABS(G105-H105))</f>
        <v/>
      </c>
      <c r="R105" s="10">
        <f>IF(OR(K105="",L105="",M105="",E105=""),"",(L105-K105)*IF(E105="Long",1,IF(E105="Short",-1,0))*M105)</f>
        <v/>
      </c>
      <c r="S105" s="11">
        <f>IF(Q105="","",IF(Q105&gt;0,"Win",IF(Q105&lt;0,"Loss","BE")))</f>
        <v/>
      </c>
      <c r="T105" s="8" t="n"/>
    </row>
    <row r="106">
      <c r="A106" s="6" t="n">
        <v>105</v>
      </c>
      <c r="B106" s="7" t="n"/>
      <c r="C106" s="7" t="n"/>
      <c r="D106" s="7" t="n"/>
      <c r="E106" s="7" t="n"/>
      <c r="F106" s="8" t="n"/>
      <c r="G106" s="7" t="n"/>
      <c r="H106" s="7" t="n"/>
      <c r="I106" s="7" t="n"/>
      <c r="J106" s="7" t="n"/>
      <c r="K106" s="7" t="n"/>
      <c r="L106" s="7" t="n"/>
      <c r="M106" s="7" t="n"/>
      <c r="N106" s="7" t="n"/>
      <c r="O106" s="8" t="n"/>
      <c r="P106" s="8" t="n"/>
      <c r="Q106" s="9">
        <f>IF(OR(G106="",H106="",K106="",L106="",E106=""),"",((L106-K106)*IF(E106="Long",1,IF(E106="Short",-1,0)))/ABS(G106-H106))</f>
        <v/>
      </c>
      <c r="R106" s="10">
        <f>IF(OR(K106="",L106="",M106="",E106=""),"",(L106-K106)*IF(E106="Long",1,IF(E106="Short",-1,0))*M106)</f>
        <v/>
      </c>
      <c r="S106" s="11">
        <f>IF(Q106="","",IF(Q106&gt;0,"Win",IF(Q106&lt;0,"Loss","BE")))</f>
        <v/>
      </c>
      <c r="T106" s="8" t="n"/>
    </row>
    <row r="107">
      <c r="A107" s="6" t="n">
        <v>106</v>
      </c>
      <c r="B107" s="7" t="n"/>
      <c r="C107" s="7" t="n"/>
      <c r="D107" s="7" t="n"/>
      <c r="E107" s="7" t="n"/>
      <c r="F107" s="8" t="n"/>
      <c r="G107" s="7" t="n"/>
      <c r="H107" s="7" t="n"/>
      <c r="I107" s="7" t="n"/>
      <c r="J107" s="7" t="n"/>
      <c r="K107" s="7" t="n"/>
      <c r="L107" s="7" t="n"/>
      <c r="M107" s="7" t="n"/>
      <c r="N107" s="7" t="n"/>
      <c r="O107" s="8" t="n"/>
      <c r="P107" s="8" t="n"/>
      <c r="Q107" s="9">
        <f>IF(OR(G107="",H107="",K107="",L107="",E107=""),"",((L107-K107)*IF(E107="Long",1,IF(E107="Short",-1,0)))/ABS(G107-H107))</f>
        <v/>
      </c>
      <c r="R107" s="10">
        <f>IF(OR(K107="",L107="",M107="",E107=""),"",(L107-K107)*IF(E107="Long",1,IF(E107="Short",-1,0))*M107)</f>
        <v/>
      </c>
      <c r="S107" s="11">
        <f>IF(Q107="","",IF(Q107&gt;0,"Win",IF(Q107&lt;0,"Loss","BE")))</f>
        <v/>
      </c>
      <c r="T107" s="8" t="n"/>
    </row>
    <row r="108">
      <c r="A108" s="6" t="n">
        <v>107</v>
      </c>
      <c r="B108" s="7" t="n"/>
      <c r="C108" s="7" t="n"/>
      <c r="D108" s="7" t="n"/>
      <c r="E108" s="7" t="n"/>
      <c r="F108" s="8" t="n"/>
      <c r="G108" s="7" t="n"/>
      <c r="H108" s="7" t="n"/>
      <c r="I108" s="7" t="n"/>
      <c r="J108" s="7" t="n"/>
      <c r="K108" s="7" t="n"/>
      <c r="L108" s="7" t="n"/>
      <c r="M108" s="7" t="n"/>
      <c r="N108" s="7" t="n"/>
      <c r="O108" s="8" t="n"/>
      <c r="P108" s="8" t="n"/>
      <c r="Q108" s="9">
        <f>IF(OR(G108="",H108="",K108="",L108="",E108=""),"",((L108-K108)*IF(E108="Long",1,IF(E108="Short",-1,0)))/ABS(G108-H108))</f>
        <v/>
      </c>
      <c r="R108" s="10">
        <f>IF(OR(K108="",L108="",M108="",E108=""),"",(L108-K108)*IF(E108="Long",1,IF(E108="Short",-1,0))*M108)</f>
        <v/>
      </c>
      <c r="S108" s="11">
        <f>IF(Q108="","",IF(Q108&gt;0,"Win",IF(Q108&lt;0,"Loss","BE")))</f>
        <v/>
      </c>
      <c r="T108" s="8" t="n"/>
    </row>
    <row r="109">
      <c r="A109" s="6" t="n">
        <v>108</v>
      </c>
      <c r="B109" s="7" t="n"/>
      <c r="C109" s="7" t="n"/>
      <c r="D109" s="7" t="n"/>
      <c r="E109" s="7" t="n"/>
      <c r="F109" s="8" t="n"/>
      <c r="G109" s="7" t="n"/>
      <c r="H109" s="7" t="n"/>
      <c r="I109" s="7" t="n"/>
      <c r="J109" s="7" t="n"/>
      <c r="K109" s="7" t="n"/>
      <c r="L109" s="7" t="n"/>
      <c r="M109" s="7" t="n"/>
      <c r="N109" s="7" t="n"/>
      <c r="O109" s="8" t="n"/>
      <c r="P109" s="8" t="n"/>
      <c r="Q109" s="9">
        <f>IF(OR(G109="",H109="",K109="",L109="",E109=""),"",((L109-K109)*IF(E109="Long",1,IF(E109="Short",-1,0)))/ABS(G109-H109))</f>
        <v/>
      </c>
      <c r="R109" s="10">
        <f>IF(OR(K109="",L109="",M109="",E109=""),"",(L109-K109)*IF(E109="Long",1,IF(E109="Short",-1,0))*M109)</f>
        <v/>
      </c>
      <c r="S109" s="11">
        <f>IF(Q109="","",IF(Q109&gt;0,"Win",IF(Q109&lt;0,"Loss","BE")))</f>
        <v/>
      </c>
      <c r="T109" s="8" t="n"/>
    </row>
    <row r="110">
      <c r="A110" s="6" t="n">
        <v>109</v>
      </c>
      <c r="B110" s="7" t="n"/>
      <c r="C110" s="7" t="n"/>
      <c r="D110" s="7" t="n"/>
      <c r="E110" s="7" t="n"/>
      <c r="F110" s="8" t="n"/>
      <c r="G110" s="7" t="n"/>
      <c r="H110" s="7" t="n"/>
      <c r="I110" s="7" t="n"/>
      <c r="J110" s="7" t="n"/>
      <c r="K110" s="7" t="n"/>
      <c r="L110" s="7" t="n"/>
      <c r="M110" s="7" t="n"/>
      <c r="N110" s="7" t="n"/>
      <c r="O110" s="8" t="n"/>
      <c r="P110" s="8" t="n"/>
      <c r="Q110" s="9">
        <f>IF(OR(G110="",H110="",K110="",L110="",E110=""),"",((L110-K110)*IF(E110="Long",1,IF(E110="Short",-1,0)))/ABS(G110-H110))</f>
        <v/>
      </c>
      <c r="R110" s="10">
        <f>IF(OR(K110="",L110="",M110="",E110=""),"",(L110-K110)*IF(E110="Long",1,IF(E110="Short",-1,0))*M110)</f>
        <v/>
      </c>
      <c r="S110" s="11">
        <f>IF(Q110="","",IF(Q110&gt;0,"Win",IF(Q110&lt;0,"Loss","BE")))</f>
        <v/>
      </c>
      <c r="T110" s="8" t="n"/>
    </row>
    <row r="111">
      <c r="A111" s="6" t="n">
        <v>110</v>
      </c>
      <c r="B111" s="7" t="n"/>
      <c r="C111" s="7" t="n"/>
      <c r="D111" s="7" t="n"/>
      <c r="E111" s="7" t="n"/>
      <c r="F111" s="8" t="n"/>
      <c r="G111" s="7" t="n"/>
      <c r="H111" s="7" t="n"/>
      <c r="I111" s="7" t="n"/>
      <c r="J111" s="7" t="n"/>
      <c r="K111" s="7" t="n"/>
      <c r="L111" s="7" t="n"/>
      <c r="M111" s="7" t="n"/>
      <c r="N111" s="7" t="n"/>
      <c r="O111" s="8" t="n"/>
      <c r="P111" s="8" t="n"/>
      <c r="Q111" s="9">
        <f>IF(OR(G111="",H111="",K111="",L111="",E111=""),"",((L111-K111)*IF(E111="Long",1,IF(E111="Short",-1,0)))/ABS(G111-H111))</f>
        <v/>
      </c>
      <c r="R111" s="10">
        <f>IF(OR(K111="",L111="",M111="",E111=""),"",(L111-K111)*IF(E111="Long",1,IF(E111="Short",-1,0))*M111)</f>
        <v/>
      </c>
      <c r="S111" s="11">
        <f>IF(Q111="","",IF(Q111&gt;0,"Win",IF(Q111&lt;0,"Loss","BE")))</f>
        <v/>
      </c>
      <c r="T111" s="8" t="n"/>
    </row>
    <row r="112">
      <c r="A112" s="6" t="n">
        <v>111</v>
      </c>
      <c r="B112" s="7" t="n"/>
      <c r="C112" s="7" t="n"/>
      <c r="D112" s="7" t="n"/>
      <c r="E112" s="7" t="n"/>
      <c r="F112" s="8" t="n"/>
      <c r="G112" s="7" t="n"/>
      <c r="H112" s="7" t="n"/>
      <c r="I112" s="7" t="n"/>
      <c r="J112" s="7" t="n"/>
      <c r="K112" s="7" t="n"/>
      <c r="L112" s="7" t="n"/>
      <c r="M112" s="7" t="n"/>
      <c r="N112" s="7" t="n"/>
      <c r="O112" s="8" t="n"/>
      <c r="P112" s="8" t="n"/>
      <c r="Q112" s="9">
        <f>IF(OR(G112="",H112="",K112="",L112="",E112=""),"",((L112-K112)*IF(E112="Long",1,IF(E112="Short",-1,0)))/ABS(G112-H112))</f>
        <v/>
      </c>
      <c r="R112" s="10">
        <f>IF(OR(K112="",L112="",M112="",E112=""),"",(L112-K112)*IF(E112="Long",1,IF(E112="Short",-1,0))*M112)</f>
        <v/>
      </c>
      <c r="S112" s="11">
        <f>IF(Q112="","",IF(Q112&gt;0,"Win",IF(Q112&lt;0,"Loss","BE")))</f>
        <v/>
      </c>
      <c r="T112" s="8" t="n"/>
    </row>
    <row r="113">
      <c r="A113" s="6" t="n">
        <v>112</v>
      </c>
      <c r="B113" s="7" t="n"/>
      <c r="C113" s="7" t="n"/>
      <c r="D113" s="7" t="n"/>
      <c r="E113" s="7" t="n"/>
      <c r="F113" s="8" t="n"/>
      <c r="G113" s="7" t="n"/>
      <c r="H113" s="7" t="n"/>
      <c r="I113" s="7" t="n"/>
      <c r="J113" s="7" t="n"/>
      <c r="K113" s="7" t="n"/>
      <c r="L113" s="7" t="n"/>
      <c r="M113" s="7" t="n"/>
      <c r="N113" s="7" t="n"/>
      <c r="O113" s="8" t="n"/>
      <c r="P113" s="8" t="n"/>
      <c r="Q113" s="9">
        <f>IF(OR(G113="",H113="",K113="",L113="",E113=""),"",((L113-K113)*IF(E113="Long",1,IF(E113="Short",-1,0)))/ABS(G113-H113))</f>
        <v/>
      </c>
      <c r="R113" s="10">
        <f>IF(OR(K113="",L113="",M113="",E113=""),"",(L113-K113)*IF(E113="Long",1,IF(E113="Short",-1,0))*M113)</f>
        <v/>
      </c>
      <c r="S113" s="11">
        <f>IF(Q113="","",IF(Q113&gt;0,"Win",IF(Q113&lt;0,"Loss","BE")))</f>
        <v/>
      </c>
      <c r="T113" s="8" t="n"/>
    </row>
    <row r="114">
      <c r="A114" s="6" t="n">
        <v>113</v>
      </c>
      <c r="B114" s="7" t="n"/>
      <c r="C114" s="7" t="n"/>
      <c r="D114" s="7" t="n"/>
      <c r="E114" s="7" t="n"/>
      <c r="F114" s="8" t="n"/>
      <c r="G114" s="7" t="n"/>
      <c r="H114" s="7" t="n"/>
      <c r="I114" s="7" t="n"/>
      <c r="J114" s="7" t="n"/>
      <c r="K114" s="7" t="n"/>
      <c r="L114" s="7" t="n"/>
      <c r="M114" s="7" t="n"/>
      <c r="N114" s="7" t="n"/>
      <c r="O114" s="8" t="n"/>
      <c r="P114" s="8" t="n"/>
      <c r="Q114" s="9">
        <f>IF(OR(G114="",H114="",K114="",L114="",E114=""),"",((L114-K114)*IF(E114="Long",1,IF(E114="Short",-1,0)))/ABS(G114-H114))</f>
        <v/>
      </c>
      <c r="R114" s="10">
        <f>IF(OR(K114="",L114="",M114="",E114=""),"",(L114-K114)*IF(E114="Long",1,IF(E114="Short",-1,0))*M114)</f>
        <v/>
      </c>
      <c r="S114" s="11">
        <f>IF(Q114="","",IF(Q114&gt;0,"Win",IF(Q114&lt;0,"Loss","BE")))</f>
        <v/>
      </c>
      <c r="T114" s="8" t="n"/>
    </row>
    <row r="115">
      <c r="A115" s="6" t="n">
        <v>114</v>
      </c>
      <c r="B115" s="7" t="n"/>
      <c r="C115" s="7" t="n"/>
      <c r="D115" s="7" t="n"/>
      <c r="E115" s="7" t="n"/>
      <c r="F115" s="8" t="n"/>
      <c r="G115" s="7" t="n"/>
      <c r="H115" s="7" t="n"/>
      <c r="I115" s="7" t="n"/>
      <c r="J115" s="7" t="n"/>
      <c r="K115" s="7" t="n"/>
      <c r="L115" s="7" t="n"/>
      <c r="M115" s="7" t="n"/>
      <c r="N115" s="7" t="n"/>
      <c r="O115" s="8" t="n"/>
      <c r="P115" s="8" t="n"/>
      <c r="Q115" s="9">
        <f>IF(OR(G115="",H115="",K115="",L115="",E115=""),"",((L115-K115)*IF(E115="Long",1,IF(E115="Short",-1,0)))/ABS(G115-H115))</f>
        <v/>
      </c>
      <c r="R115" s="10">
        <f>IF(OR(K115="",L115="",M115="",E115=""),"",(L115-K115)*IF(E115="Long",1,IF(E115="Short",-1,0))*M115)</f>
        <v/>
      </c>
      <c r="S115" s="11">
        <f>IF(Q115="","",IF(Q115&gt;0,"Win",IF(Q115&lt;0,"Loss","BE")))</f>
        <v/>
      </c>
      <c r="T115" s="8" t="n"/>
    </row>
    <row r="116">
      <c r="A116" s="6" t="n">
        <v>115</v>
      </c>
      <c r="B116" s="7" t="n"/>
      <c r="C116" s="7" t="n"/>
      <c r="D116" s="7" t="n"/>
      <c r="E116" s="7" t="n"/>
      <c r="F116" s="8" t="n"/>
      <c r="G116" s="7" t="n"/>
      <c r="H116" s="7" t="n"/>
      <c r="I116" s="7" t="n"/>
      <c r="J116" s="7" t="n"/>
      <c r="K116" s="7" t="n"/>
      <c r="L116" s="7" t="n"/>
      <c r="M116" s="7" t="n"/>
      <c r="N116" s="7" t="n"/>
      <c r="O116" s="8" t="n"/>
      <c r="P116" s="8" t="n"/>
      <c r="Q116" s="9">
        <f>IF(OR(G116="",H116="",K116="",L116="",E116=""),"",((L116-K116)*IF(E116="Long",1,IF(E116="Short",-1,0)))/ABS(G116-H116))</f>
        <v/>
      </c>
      <c r="R116" s="10">
        <f>IF(OR(K116="",L116="",M116="",E116=""),"",(L116-K116)*IF(E116="Long",1,IF(E116="Short",-1,0))*M116)</f>
        <v/>
      </c>
      <c r="S116" s="11">
        <f>IF(Q116="","",IF(Q116&gt;0,"Win",IF(Q116&lt;0,"Loss","BE")))</f>
        <v/>
      </c>
      <c r="T116" s="8" t="n"/>
    </row>
    <row r="117">
      <c r="A117" s="6" t="n">
        <v>116</v>
      </c>
      <c r="B117" s="7" t="n"/>
      <c r="C117" s="7" t="n"/>
      <c r="D117" s="7" t="n"/>
      <c r="E117" s="7" t="n"/>
      <c r="F117" s="8" t="n"/>
      <c r="G117" s="7" t="n"/>
      <c r="H117" s="7" t="n"/>
      <c r="I117" s="7" t="n"/>
      <c r="J117" s="7" t="n"/>
      <c r="K117" s="7" t="n"/>
      <c r="L117" s="7" t="n"/>
      <c r="M117" s="7" t="n"/>
      <c r="N117" s="7" t="n"/>
      <c r="O117" s="8" t="n"/>
      <c r="P117" s="8" t="n"/>
      <c r="Q117" s="9">
        <f>IF(OR(G117="",H117="",K117="",L117="",E117=""),"",((L117-K117)*IF(E117="Long",1,IF(E117="Short",-1,0)))/ABS(G117-H117))</f>
        <v/>
      </c>
      <c r="R117" s="10">
        <f>IF(OR(K117="",L117="",M117="",E117=""),"",(L117-K117)*IF(E117="Long",1,IF(E117="Short",-1,0))*M117)</f>
        <v/>
      </c>
      <c r="S117" s="11">
        <f>IF(Q117="","",IF(Q117&gt;0,"Win",IF(Q117&lt;0,"Loss","BE")))</f>
        <v/>
      </c>
      <c r="T117" s="8" t="n"/>
    </row>
    <row r="118">
      <c r="A118" s="6" t="n">
        <v>117</v>
      </c>
      <c r="B118" s="7" t="n"/>
      <c r="C118" s="7" t="n"/>
      <c r="D118" s="7" t="n"/>
      <c r="E118" s="7" t="n"/>
      <c r="F118" s="8" t="n"/>
      <c r="G118" s="7" t="n"/>
      <c r="H118" s="7" t="n"/>
      <c r="I118" s="7" t="n"/>
      <c r="J118" s="7" t="n"/>
      <c r="K118" s="7" t="n"/>
      <c r="L118" s="7" t="n"/>
      <c r="M118" s="7" t="n"/>
      <c r="N118" s="7" t="n"/>
      <c r="O118" s="8" t="n"/>
      <c r="P118" s="8" t="n"/>
      <c r="Q118" s="9">
        <f>IF(OR(G118="",H118="",K118="",L118="",E118=""),"",((L118-K118)*IF(E118="Long",1,IF(E118="Short",-1,0)))/ABS(G118-H118))</f>
        <v/>
      </c>
      <c r="R118" s="10">
        <f>IF(OR(K118="",L118="",M118="",E118=""),"",(L118-K118)*IF(E118="Long",1,IF(E118="Short",-1,0))*M118)</f>
        <v/>
      </c>
      <c r="S118" s="11">
        <f>IF(Q118="","",IF(Q118&gt;0,"Win",IF(Q118&lt;0,"Loss","BE")))</f>
        <v/>
      </c>
      <c r="T118" s="8" t="n"/>
    </row>
    <row r="119">
      <c r="A119" s="6" t="n">
        <v>118</v>
      </c>
      <c r="B119" s="7" t="n"/>
      <c r="C119" s="7" t="n"/>
      <c r="D119" s="7" t="n"/>
      <c r="E119" s="7" t="n"/>
      <c r="F119" s="8" t="n"/>
      <c r="G119" s="7" t="n"/>
      <c r="H119" s="7" t="n"/>
      <c r="I119" s="7" t="n"/>
      <c r="J119" s="7" t="n"/>
      <c r="K119" s="7" t="n"/>
      <c r="L119" s="7" t="n"/>
      <c r="M119" s="7" t="n"/>
      <c r="N119" s="7" t="n"/>
      <c r="O119" s="8" t="n"/>
      <c r="P119" s="8" t="n"/>
      <c r="Q119" s="9">
        <f>IF(OR(G119="",H119="",K119="",L119="",E119=""),"",((L119-K119)*IF(E119="Long",1,IF(E119="Short",-1,0)))/ABS(G119-H119))</f>
        <v/>
      </c>
      <c r="R119" s="10">
        <f>IF(OR(K119="",L119="",M119="",E119=""),"",(L119-K119)*IF(E119="Long",1,IF(E119="Short",-1,0))*M119)</f>
        <v/>
      </c>
      <c r="S119" s="11">
        <f>IF(Q119="","",IF(Q119&gt;0,"Win",IF(Q119&lt;0,"Loss","BE")))</f>
        <v/>
      </c>
      <c r="T119" s="8" t="n"/>
    </row>
    <row r="120">
      <c r="A120" s="6" t="n">
        <v>119</v>
      </c>
      <c r="B120" s="7" t="n"/>
      <c r="C120" s="7" t="n"/>
      <c r="D120" s="7" t="n"/>
      <c r="E120" s="7" t="n"/>
      <c r="F120" s="8" t="n"/>
      <c r="G120" s="7" t="n"/>
      <c r="H120" s="7" t="n"/>
      <c r="I120" s="7" t="n"/>
      <c r="J120" s="7" t="n"/>
      <c r="K120" s="7" t="n"/>
      <c r="L120" s="7" t="n"/>
      <c r="M120" s="7" t="n"/>
      <c r="N120" s="7" t="n"/>
      <c r="O120" s="8" t="n"/>
      <c r="P120" s="8" t="n"/>
      <c r="Q120" s="9">
        <f>IF(OR(G120="",H120="",K120="",L120="",E120=""),"",((L120-K120)*IF(E120="Long",1,IF(E120="Short",-1,0)))/ABS(G120-H120))</f>
        <v/>
      </c>
      <c r="R120" s="10">
        <f>IF(OR(K120="",L120="",M120="",E120=""),"",(L120-K120)*IF(E120="Long",1,IF(E120="Short",-1,0))*M120)</f>
        <v/>
      </c>
      <c r="S120" s="11">
        <f>IF(Q120="","",IF(Q120&gt;0,"Win",IF(Q120&lt;0,"Loss","BE")))</f>
        <v/>
      </c>
      <c r="T120" s="8" t="n"/>
    </row>
    <row r="121">
      <c r="A121" s="6" t="n">
        <v>120</v>
      </c>
      <c r="B121" s="7" t="n"/>
      <c r="C121" s="7" t="n"/>
      <c r="D121" s="7" t="n"/>
      <c r="E121" s="7" t="n"/>
      <c r="F121" s="8" t="n"/>
      <c r="G121" s="7" t="n"/>
      <c r="H121" s="7" t="n"/>
      <c r="I121" s="7" t="n"/>
      <c r="J121" s="7" t="n"/>
      <c r="K121" s="7" t="n"/>
      <c r="L121" s="7" t="n"/>
      <c r="M121" s="7" t="n"/>
      <c r="N121" s="7" t="n"/>
      <c r="O121" s="8" t="n"/>
      <c r="P121" s="8" t="n"/>
      <c r="Q121" s="9">
        <f>IF(OR(G121="",H121="",K121="",L121="",E121=""),"",((L121-K121)*IF(E121="Long",1,IF(E121="Short",-1,0)))/ABS(G121-H121))</f>
        <v/>
      </c>
      <c r="R121" s="10">
        <f>IF(OR(K121="",L121="",M121="",E121=""),"",(L121-K121)*IF(E121="Long",1,IF(E121="Short",-1,0))*M121)</f>
        <v/>
      </c>
      <c r="S121" s="11">
        <f>IF(Q121="","",IF(Q121&gt;0,"Win",IF(Q121&lt;0,"Loss","BE")))</f>
        <v/>
      </c>
      <c r="T121" s="8" t="n"/>
    </row>
    <row r="122">
      <c r="A122" s="6" t="n">
        <v>121</v>
      </c>
      <c r="B122" s="7" t="n"/>
      <c r="C122" s="7" t="n"/>
      <c r="D122" s="7" t="n"/>
      <c r="E122" s="7" t="n"/>
      <c r="F122" s="8" t="n"/>
      <c r="G122" s="7" t="n"/>
      <c r="H122" s="7" t="n"/>
      <c r="I122" s="7" t="n"/>
      <c r="J122" s="7" t="n"/>
      <c r="K122" s="7" t="n"/>
      <c r="L122" s="7" t="n"/>
      <c r="M122" s="7" t="n"/>
      <c r="N122" s="7" t="n"/>
      <c r="O122" s="8" t="n"/>
      <c r="P122" s="8" t="n"/>
      <c r="Q122" s="9">
        <f>IF(OR(G122="",H122="",K122="",L122="",E122=""),"",((L122-K122)*IF(E122="Long",1,IF(E122="Short",-1,0)))/ABS(G122-H122))</f>
        <v/>
      </c>
      <c r="R122" s="10">
        <f>IF(OR(K122="",L122="",M122="",E122=""),"",(L122-K122)*IF(E122="Long",1,IF(E122="Short",-1,0))*M122)</f>
        <v/>
      </c>
      <c r="S122" s="11">
        <f>IF(Q122="","",IF(Q122&gt;0,"Win",IF(Q122&lt;0,"Loss","BE")))</f>
        <v/>
      </c>
      <c r="T122" s="8" t="n"/>
    </row>
    <row r="123">
      <c r="A123" s="6" t="n">
        <v>122</v>
      </c>
      <c r="B123" s="7" t="n"/>
      <c r="C123" s="7" t="n"/>
      <c r="D123" s="7" t="n"/>
      <c r="E123" s="7" t="n"/>
      <c r="F123" s="8" t="n"/>
      <c r="G123" s="7" t="n"/>
      <c r="H123" s="7" t="n"/>
      <c r="I123" s="7" t="n"/>
      <c r="J123" s="7" t="n"/>
      <c r="K123" s="7" t="n"/>
      <c r="L123" s="7" t="n"/>
      <c r="M123" s="7" t="n"/>
      <c r="N123" s="7" t="n"/>
      <c r="O123" s="8" t="n"/>
      <c r="P123" s="8" t="n"/>
      <c r="Q123" s="9">
        <f>IF(OR(G123="",H123="",K123="",L123="",E123=""),"",((L123-K123)*IF(E123="Long",1,IF(E123="Short",-1,0)))/ABS(G123-H123))</f>
        <v/>
      </c>
      <c r="R123" s="10">
        <f>IF(OR(K123="",L123="",M123="",E123=""),"",(L123-K123)*IF(E123="Long",1,IF(E123="Short",-1,0))*M123)</f>
        <v/>
      </c>
      <c r="S123" s="11">
        <f>IF(Q123="","",IF(Q123&gt;0,"Win",IF(Q123&lt;0,"Loss","BE")))</f>
        <v/>
      </c>
      <c r="T123" s="8" t="n"/>
    </row>
    <row r="124">
      <c r="A124" s="6" t="n">
        <v>123</v>
      </c>
      <c r="B124" s="7" t="n"/>
      <c r="C124" s="7" t="n"/>
      <c r="D124" s="7" t="n"/>
      <c r="E124" s="7" t="n"/>
      <c r="F124" s="8" t="n"/>
      <c r="G124" s="7" t="n"/>
      <c r="H124" s="7" t="n"/>
      <c r="I124" s="7" t="n"/>
      <c r="J124" s="7" t="n"/>
      <c r="K124" s="7" t="n"/>
      <c r="L124" s="7" t="n"/>
      <c r="M124" s="7" t="n"/>
      <c r="N124" s="7" t="n"/>
      <c r="O124" s="8" t="n"/>
      <c r="P124" s="8" t="n"/>
      <c r="Q124" s="9">
        <f>IF(OR(G124="",H124="",K124="",L124="",E124=""),"",((L124-K124)*IF(E124="Long",1,IF(E124="Short",-1,0)))/ABS(G124-H124))</f>
        <v/>
      </c>
      <c r="R124" s="10">
        <f>IF(OR(K124="",L124="",M124="",E124=""),"",(L124-K124)*IF(E124="Long",1,IF(E124="Short",-1,0))*M124)</f>
        <v/>
      </c>
      <c r="S124" s="11">
        <f>IF(Q124="","",IF(Q124&gt;0,"Win",IF(Q124&lt;0,"Loss","BE")))</f>
        <v/>
      </c>
      <c r="T124" s="8" t="n"/>
    </row>
    <row r="125">
      <c r="A125" s="6" t="n">
        <v>124</v>
      </c>
      <c r="B125" s="7" t="n"/>
      <c r="C125" s="7" t="n"/>
      <c r="D125" s="7" t="n"/>
      <c r="E125" s="7" t="n"/>
      <c r="F125" s="8" t="n"/>
      <c r="G125" s="7" t="n"/>
      <c r="H125" s="7" t="n"/>
      <c r="I125" s="7" t="n"/>
      <c r="J125" s="7" t="n"/>
      <c r="K125" s="7" t="n"/>
      <c r="L125" s="7" t="n"/>
      <c r="M125" s="7" t="n"/>
      <c r="N125" s="7" t="n"/>
      <c r="O125" s="8" t="n"/>
      <c r="P125" s="8" t="n"/>
      <c r="Q125" s="9">
        <f>IF(OR(G125="",H125="",K125="",L125="",E125=""),"",((L125-K125)*IF(E125="Long",1,IF(E125="Short",-1,0)))/ABS(G125-H125))</f>
        <v/>
      </c>
      <c r="R125" s="10">
        <f>IF(OR(K125="",L125="",M125="",E125=""),"",(L125-K125)*IF(E125="Long",1,IF(E125="Short",-1,0))*M125)</f>
        <v/>
      </c>
      <c r="S125" s="11">
        <f>IF(Q125="","",IF(Q125&gt;0,"Win",IF(Q125&lt;0,"Loss","BE")))</f>
        <v/>
      </c>
      <c r="T125" s="8" t="n"/>
    </row>
    <row r="126">
      <c r="A126" s="6" t="n">
        <v>125</v>
      </c>
      <c r="B126" s="7" t="n"/>
      <c r="C126" s="7" t="n"/>
      <c r="D126" s="7" t="n"/>
      <c r="E126" s="7" t="n"/>
      <c r="F126" s="8" t="n"/>
      <c r="G126" s="7" t="n"/>
      <c r="H126" s="7" t="n"/>
      <c r="I126" s="7" t="n"/>
      <c r="J126" s="7" t="n"/>
      <c r="K126" s="7" t="n"/>
      <c r="L126" s="7" t="n"/>
      <c r="M126" s="7" t="n"/>
      <c r="N126" s="7" t="n"/>
      <c r="O126" s="8" t="n"/>
      <c r="P126" s="8" t="n"/>
      <c r="Q126" s="9">
        <f>IF(OR(G126="",H126="",K126="",L126="",E126=""),"",((L126-K126)*IF(E126="Long",1,IF(E126="Short",-1,0)))/ABS(G126-H126))</f>
        <v/>
      </c>
      <c r="R126" s="10">
        <f>IF(OR(K126="",L126="",M126="",E126=""),"",(L126-K126)*IF(E126="Long",1,IF(E126="Short",-1,0))*M126)</f>
        <v/>
      </c>
      <c r="S126" s="11">
        <f>IF(Q126="","",IF(Q126&gt;0,"Win",IF(Q126&lt;0,"Loss","BE")))</f>
        <v/>
      </c>
      <c r="T126" s="8" t="n"/>
    </row>
    <row r="127">
      <c r="A127" s="6" t="n">
        <v>126</v>
      </c>
      <c r="B127" s="7" t="n"/>
      <c r="C127" s="7" t="n"/>
      <c r="D127" s="7" t="n"/>
      <c r="E127" s="7" t="n"/>
      <c r="F127" s="8" t="n"/>
      <c r="G127" s="7" t="n"/>
      <c r="H127" s="7" t="n"/>
      <c r="I127" s="7" t="n"/>
      <c r="J127" s="7" t="n"/>
      <c r="K127" s="7" t="n"/>
      <c r="L127" s="7" t="n"/>
      <c r="M127" s="7" t="n"/>
      <c r="N127" s="7" t="n"/>
      <c r="O127" s="8" t="n"/>
      <c r="P127" s="8" t="n"/>
      <c r="Q127" s="9">
        <f>IF(OR(G127="",H127="",K127="",L127="",E127=""),"",((L127-K127)*IF(E127="Long",1,IF(E127="Short",-1,0)))/ABS(G127-H127))</f>
        <v/>
      </c>
      <c r="R127" s="10">
        <f>IF(OR(K127="",L127="",M127="",E127=""),"",(L127-K127)*IF(E127="Long",1,IF(E127="Short",-1,0))*M127)</f>
        <v/>
      </c>
      <c r="S127" s="11">
        <f>IF(Q127="","",IF(Q127&gt;0,"Win",IF(Q127&lt;0,"Loss","BE")))</f>
        <v/>
      </c>
      <c r="T127" s="8" t="n"/>
    </row>
    <row r="128">
      <c r="A128" s="6" t="n">
        <v>127</v>
      </c>
      <c r="B128" s="7" t="n"/>
      <c r="C128" s="7" t="n"/>
      <c r="D128" s="7" t="n"/>
      <c r="E128" s="7" t="n"/>
      <c r="F128" s="8" t="n"/>
      <c r="G128" s="7" t="n"/>
      <c r="H128" s="7" t="n"/>
      <c r="I128" s="7" t="n"/>
      <c r="J128" s="7" t="n"/>
      <c r="K128" s="7" t="n"/>
      <c r="L128" s="7" t="n"/>
      <c r="M128" s="7" t="n"/>
      <c r="N128" s="7" t="n"/>
      <c r="O128" s="8" t="n"/>
      <c r="P128" s="8" t="n"/>
      <c r="Q128" s="9">
        <f>IF(OR(G128="",H128="",K128="",L128="",E128=""),"",((L128-K128)*IF(E128="Long",1,IF(E128="Short",-1,0)))/ABS(G128-H128))</f>
        <v/>
      </c>
      <c r="R128" s="10">
        <f>IF(OR(K128="",L128="",M128="",E128=""),"",(L128-K128)*IF(E128="Long",1,IF(E128="Short",-1,0))*M128)</f>
        <v/>
      </c>
      <c r="S128" s="11">
        <f>IF(Q128="","",IF(Q128&gt;0,"Win",IF(Q128&lt;0,"Loss","BE")))</f>
        <v/>
      </c>
      <c r="T128" s="8" t="n"/>
    </row>
    <row r="129">
      <c r="A129" s="6" t="n">
        <v>128</v>
      </c>
      <c r="B129" s="7" t="n"/>
      <c r="C129" s="7" t="n"/>
      <c r="D129" s="7" t="n"/>
      <c r="E129" s="7" t="n"/>
      <c r="F129" s="8" t="n"/>
      <c r="G129" s="7" t="n"/>
      <c r="H129" s="7" t="n"/>
      <c r="I129" s="7" t="n"/>
      <c r="J129" s="7" t="n"/>
      <c r="K129" s="7" t="n"/>
      <c r="L129" s="7" t="n"/>
      <c r="M129" s="7" t="n"/>
      <c r="N129" s="7" t="n"/>
      <c r="O129" s="8" t="n"/>
      <c r="P129" s="8" t="n"/>
      <c r="Q129" s="9">
        <f>IF(OR(G129="",H129="",K129="",L129="",E129=""),"",((L129-K129)*IF(E129="Long",1,IF(E129="Short",-1,0)))/ABS(G129-H129))</f>
        <v/>
      </c>
      <c r="R129" s="10">
        <f>IF(OR(K129="",L129="",M129="",E129=""),"",(L129-K129)*IF(E129="Long",1,IF(E129="Short",-1,0))*M129)</f>
        <v/>
      </c>
      <c r="S129" s="11">
        <f>IF(Q129="","",IF(Q129&gt;0,"Win",IF(Q129&lt;0,"Loss","BE")))</f>
        <v/>
      </c>
      <c r="T129" s="8" t="n"/>
    </row>
    <row r="130">
      <c r="A130" s="6" t="n">
        <v>129</v>
      </c>
      <c r="B130" s="7" t="n"/>
      <c r="C130" s="7" t="n"/>
      <c r="D130" s="7" t="n"/>
      <c r="E130" s="7" t="n"/>
      <c r="F130" s="8" t="n"/>
      <c r="G130" s="7" t="n"/>
      <c r="H130" s="7" t="n"/>
      <c r="I130" s="7" t="n"/>
      <c r="J130" s="7" t="n"/>
      <c r="K130" s="7" t="n"/>
      <c r="L130" s="7" t="n"/>
      <c r="M130" s="7" t="n"/>
      <c r="N130" s="7" t="n"/>
      <c r="O130" s="8" t="n"/>
      <c r="P130" s="8" t="n"/>
      <c r="Q130" s="9">
        <f>IF(OR(G130="",H130="",K130="",L130="",E130=""),"",((L130-K130)*IF(E130="Long",1,IF(E130="Short",-1,0)))/ABS(G130-H130))</f>
        <v/>
      </c>
      <c r="R130" s="10">
        <f>IF(OR(K130="",L130="",M130="",E130=""),"",(L130-K130)*IF(E130="Long",1,IF(E130="Short",-1,0))*M130)</f>
        <v/>
      </c>
      <c r="S130" s="11">
        <f>IF(Q130="","",IF(Q130&gt;0,"Win",IF(Q130&lt;0,"Loss","BE")))</f>
        <v/>
      </c>
      <c r="T130" s="8" t="n"/>
    </row>
    <row r="131">
      <c r="A131" s="6" t="n">
        <v>130</v>
      </c>
      <c r="B131" s="7" t="n"/>
      <c r="C131" s="7" t="n"/>
      <c r="D131" s="7" t="n"/>
      <c r="E131" s="7" t="n"/>
      <c r="F131" s="8" t="n"/>
      <c r="G131" s="7" t="n"/>
      <c r="H131" s="7" t="n"/>
      <c r="I131" s="7" t="n"/>
      <c r="J131" s="7" t="n"/>
      <c r="K131" s="7" t="n"/>
      <c r="L131" s="7" t="n"/>
      <c r="M131" s="7" t="n"/>
      <c r="N131" s="7" t="n"/>
      <c r="O131" s="8" t="n"/>
      <c r="P131" s="8" t="n"/>
      <c r="Q131" s="9">
        <f>IF(OR(G131="",H131="",K131="",L131="",E131=""),"",((L131-K131)*IF(E131="Long",1,IF(E131="Short",-1,0)))/ABS(G131-H131))</f>
        <v/>
      </c>
      <c r="R131" s="10">
        <f>IF(OR(K131="",L131="",M131="",E131=""),"",(L131-K131)*IF(E131="Long",1,IF(E131="Short",-1,0))*M131)</f>
        <v/>
      </c>
      <c r="S131" s="11">
        <f>IF(Q131="","",IF(Q131&gt;0,"Win",IF(Q131&lt;0,"Loss","BE")))</f>
        <v/>
      </c>
      <c r="T131" s="8" t="n"/>
    </row>
    <row r="132">
      <c r="A132" s="6" t="n">
        <v>131</v>
      </c>
      <c r="B132" s="7" t="n"/>
      <c r="C132" s="7" t="n"/>
      <c r="D132" s="7" t="n"/>
      <c r="E132" s="7" t="n"/>
      <c r="F132" s="8" t="n"/>
      <c r="G132" s="7" t="n"/>
      <c r="H132" s="7" t="n"/>
      <c r="I132" s="7" t="n"/>
      <c r="J132" s="7" t="n"/>
      <c r="K132" s="7" t="n"/>
      <c r="L132" s="7" t="n"/>
      <c r="M132" s="7" t="n"/>
      <c r="N132" s="7" t="n"/>
      <c r="O132" s="8" t="n"/>
      <c r="P132" s="8" t="n"/>
      <c r="Q132" s="9">
        <f>IF(OR(G132="",H132="",K132="",L132="",E132=""),"",((L132-K132)*IF(E132="Long",1,IF(E132="Short",-1,0)))/ABS(G132-H132))</f>
        <v/>
      </c>
      <c r="R132" s="10">
        <f>IF(OR(K132="",L132="",M132="",E132=""),"",(L132-K132)*IF(E132="Long",1,IF(E132="Short",-1,0))*M132)</f>
        <v/>
      </c>
      <c r="S132" s="11">
        <f>IF(Q132="","",IF(Q132&gt;0,"Win",IF(Q132&lt;0,"Loss","BE")))</f>
        <v/>
      </c>
      <c r="T132" s="8" t="n"/>
    </row>
    <row r="133">
      <c r="A133" s="6" t="n">
        <v>132</v>
      </c>
      <c r="B133" s="7" t="n"/>
      <c r="C133" s="7" t="n"/>
      <c r="D133" s="7" t="n"/>
      <c r="E133" s="7" t="n"/>
      <c r="F133" s="8" t="n"/>
      <c r="G133" s="7" t="n"/>
      <c r="H133" s="7" t="n"/>
      <c r="I133" s="7" t="n"/>
      <c r="J133" s="7" t="n"/>
      <c r="K133" s="7" t="n"/>
      <c r="L133" s="7" t="n"/>
      <c r="M133" s="7" t="n"/>
      <c r="N133" s="7" t="n"/>
      <c r="O133" s="8" t="n"/>
      <c r="P133" s="8" t="n"/>
      <c r="Q133" s="9">
        <f>IF(OR(G133="",H133="",K133="",L133="",E133=""),"",((L133-K133)*IF(E133="Long",1,IF(E133="Short",-1,0)))/ABS(G133-H133))</f>
        <v/>
      </c>
      <c r="R133" s="10">
        <f>IF(OR(K133="",L133="",M133="",E133=""),"",(L133-K133)*IF(E133="Long",1,IF(E133="Short",-1,0))*M133)</f>
        <v/>
      </c>
      <c r="S133" s="11">
        <f>IF(Q133="","",IF(Q133&gt;0,"Win",IF(Q133&lt;0,"Loss","BE")))</f>
        <v/>
      </c>
      <c r="T133" s="8" t="n"/>
    </row>
    <row r="134">
      <c r="A134" s="6" t="n">
        <v>133</v>
      </c>
      <c r="B134" s="7" t="n"/>
      <c r="C134" s="7" t="n"/>
      <c r="D134" s="7" t="n"/>
      <c r="E134" s="7" t="n"/>
      <c r="F134" s="8" t="n"/>
      <c r="G134" s="7" t="n"/>
      <c r="H134" s="7" t="n"/>
      <c r="I134" s="7" t="n"/>
      <c r="J134" s="7" t="n"/>
      <c r="K134" s="7" t="n"/>
      <c r="L134" s="7" t="n"/>
      <c r="M134" s="7" t="n"/>
      <c r="N134" s="7" t="n"/>
      <c r="O134" s="8" t="n"/>
      <c r="P134" s="8" t="n"/>
      <c r="Q134" s="9">
        <f>IF(OR(G134="",H134="",K134="",L134="",E134=""),"",((L134-K134)*IF(E134="Long",1,IF(E134="Short",-1,0)))/ABS(G134-H134))</f>
        <v/>
      </c>
      <c r="R134" s="10">
        <f>IF(OR(K134="",L134="",M134="",E134=""),"",(L134-K134)*IF(E134="Long",1,IF(E134="Short",-1,0))*M134)</f>
        <v/>
      </c>
      <c r="S134" s="11">
        <f>IF(Q134="","",IF(Q134&gt;0,"Win",IF(Q134&lt;0,"Loss","BE")))</f>
        <v/>
      </c>
      <c r="T134" s="8" t="n"/>
    </row>
    <row r="135">
      <c r="A135" s="6" t="n">
        <v>134</v>
      </c>
      <c r="B135" s="7" t="n"/>
      <c r="C135" s="7" t="n"/>
      <c r="D135" s="7" t="n"/>
      <c r="E135" s="7" t="n"/>
      <c r="F135" s="8" t="n"/>
      <c r="G135" s="7" t="n"/>
      <c r="H135" s="7" t="n"/>
      <c r="I135" s="7" t="n"/>
      <c r="J135" s="7" t="n"/>
      <c r="K135" s="7" t="n"/>
      <c r="L135" s="7" t="n"/>
      <c r="M135" s="7" t="n"/>
      <c r="N135" s="7" t="n"/>
      <c r="O135" s="8" t="n"/>
      <c r="P135" s="8" t="n"/>
      <c r="Q135" s="9">
        <f>IF(OR(G135="",H135="",K135="",L135="",E135=""),"",((L135-K135)*IF(E135="Long",1,IF(E135="Short",-1,0)))/ABS(G135-H135))</f>
        <v/>
      </c>
      <c r="R135" s="10">
        <f>IF(OR(K135="",L135="",M135="",E135=""),"",(L135-K135)*IF(E135="Long",1,IF(E135="Short",-1,0))*M135)</f>
        <v/>
      </c>
      <c r="S135" s="11">
        <f>IF(Q135="","",IF(Q135&gt;0,"Win",IF(Q135&lt;0,"Loss","BE")))</f>
        <v/>
      </c>
      <c r="T135" s="8" t="n"/>
    </row>
    <row r="136">
      <c r="A136" s="6" t="n">
        <v>135</v>
      </c>
      <c r="B136" s="7" t="n"/>
      <c r="C136" s="7" t="n"/>
      <c r="D136" s="7" t="n"/>
      <c r="E136" s="7" t="n"/>
      <c r="F136" s="8" t="n"/>
      <c r="G136" s="7" t="n"/>
      <c r="H136" s="7" t="n"/>
      <c r="I136" s="7" t="n"/>
      <c r="J136" s="7" t="n"/>
      <c r="K136" s="7" t="n"/>
      <c r="L136" s="7" t="n"/>
      <c r="M136" s="7" t="n"/>
      <c r="N136" s="7" t="n"/>
      <c r="O136" s="8" t="n"/>
      <c r="P136" s="8" t="n"/>
      <c r="Q136" s="9">
        <f>IF(OR(G136="",H136="",K136="",L136="",E136=""),"",((L136-K136)*IF(E136="Long",1,IF(E136="Short",-1,0)))/ABS(G136-H136))</f>
        <v/>
      </c>
      <c r="R136" s="10">
        <f>IF(OR(K136="",L136="",M136="",E136=""),"",(L136-K136)*IF(E136="Long",1,IF(E136="Short",-1,0))*M136)</f>
        <v/>
      </c>
      <c r="S136" s="11">
        <f>IF(Q136="","",IF(Q136&gt;0,"Win",IF(Q136&lt;0,"Loss","BE")))</f>
        <v/>
      </c>
      <c r="T136" s="8" t="n"/>
    </row>
    <row r="137">
      <c r="A137" s="6" t="n">
        <v>136</v>
      </c>
      <c r="B137" s="7" t="n"/>
      <c r="C137" s="7" t="n"/>
      <c r="D137" s="7" t="n"/>
      <c r="E137" s="7" t="n"/>
      <c r="F137" s="8" t="n"/>
      <c r="G137" s="7" t="n"/>
      <c r="H137" s="7" t="n"/>
      <c r="I137" s="7" t="n"/>
      <c r="J137" s="7" t="n"/>
      <c r="K137" s="7" t="n"/>
      <c r="L137" s="7" t="n"/>
      <c r="M137" s="7" t="n"/>
      <c r="N137" s="7" t="n"/>
      <c r="O137" s="8" t="n"/>
      <c r="P137" s="8" t="n"/>
      <c r="Q137" s="9">
        <f>IF(OR(G137="",H137="",K137="",L137="",E137=""),"",((L137-K137)*IF(E137="Long",1,IF(E137="Short",-1,0)))/ABS(G137-H137))</f>
        <v/>
      </c>
      <c r="R137" s="10">
        <f>IF(OR(K137="",L137="",M137="",E137=""),"",(L137-K137)*IF(E137="Long",1,IF(E137="Short",-1,0))*M137)</f>
        <v/>
      </c>
      <c r="S137" s="11">
        <f>IF(Q137="","",IF(Q137&gt;0,"Win",IF(Q137&lt;0,"Loss","BE")))</f>
        <v/>
      </c>
      <c r="T137" s="8" t="n"/>
    </row>
    <row r="138">
      <c r="A138" s="6" t="n">
        <v>137</v>
      </c>
      <c r="B138" s="7" t="n"/>
      <c r="C138" s="7" t="n"/>
      <c r="D138" s="7" t="n"/>
      <c r="E138" s="7" t="n"/>
      <c r="F138" s="8" t="n"/>
      <c r="G138" s="7" t="n"/>
      <c r="H138" s="7" t="n"/>
      <c r="I138" s="7" t="n"/>
      <c r="J138" s="7" t="n"/>
      <c r="K138" s="7" t="n"/>
      <c r="L138" s="7" t="n"/>
      <c r="M138" s="7" t="n"/>
      <c r="N138" s="7" t="n"/>
      <c r="O138" s="8" t="n"/>
      <c r="P138" s="8" t="n"/>
      <c r="Q138" s="9">
        <f>IF(OR(G138="",H138="",K138="",L138="",E138=""),"",((L138-K138)*IF(E138="Long",1,IF(E138="Short",-1,0)))/ABS(G138-H138))</f>
        <v/>
      </c>
      <c r="R138" s="10">
        <f>IF(OR(K138="",L138="",M138="",E138=""),"",(L138-K138)*IF(E138="Long",1,IF(E138="Short",-1,0))*M138)</f>
        <v/>
      </c>
      <c r="S138" s="11">
        <f>IF(Q138="","",IF(Q138&gt;0,"Win",IF(Q138&lt;0,"Loss","BE")))</f>
        <v/>
      </c>
      <c r="T138" s="8" t="n"/>
    </row>
    <row r="139">
      <c r="A139" s="6" t="n">
        <v>138</v>
      </c>
      <c r="B139" s="7" t="n"/>
      <c r="C139" s="7" t="n"/>
      <c r="D139" s="7" t="n"/>
      <c r="E139" s="7" t="n"/>
      <c r="F139" s="8" t="n"/>
      <c r="G139" s="7" t="n"/>
      <c r="H139" s="7" t="n"/>
      <c r="I139" s="7" t="n"/>
      <c r="J139" s="7" t="n"/>
      <c r="K139" s="7" t="n"/>
      <c r="L139" s="7" t="n"/>
      <c r="M139" s="7" t="n"/>
      <c r="N139" s="7" t="n"/>
      <c r="O139" s="8" t="n"/>
      <c r="P139" s="8" t="n"/>
      <c r="Q139" s="9">
        <f>IF(OR(G139="",H139="",K139="",L139="",E139=""),"",((L139-K139)*IF(E139="Long",1,IF(E139="Short",-1,0)))/ABS(G139-H139))</f>
        <v/>
      </c>
      <c r="R139" s="10">
        <f>IF(OR(K139="",L139="",M139="",E139=""),"",(L139-K139)*IF(E139="Long",1,IF(E139="Short",-1,0))*M139)</f>
        <v/>
      </c>
      <c r="S139" s="11">
        <f>IF(Q139="","",IF(Q139&gt;0,"Win",IF(Q139&lt;0,"Loss","BE")))</f>
        <v/>
      </c>
      <c r="T139" s="8" t="n"/>
    </row>
    <row r="140">
      <c r="A140" s="6" t="n">
        <v>139</v>
      </c>
      <c r="B140" s="7" t="n"/>
      <c r="C140" s="7" t="n"/>
      <c r="D140" s="7" t="n"/>
      <c r="E140" s="7" t="n"/>
      <c r="F140" s="8" t="n"/>
      <c r="G140" s="7" t="n"/>
      <c r="H140" s="7" t="n"/>
      <c r="I140" s="7" t="n"/>
      <c r="J140" s="7" t="n"/>
      <c r="K140" s="7" t="n"/>
      <c r="L140" s="7" t="n"/>
      <c r="M140" s="7" t="n"/>
      <c r="N140" s="7" t="n"/>
      <c r="O140" s="8" t="n"/>
      <c r="P140" s="8" t="n"/>
      <c r="Q140" s="9">
        <f>IF(OR(G140="",H140="",K140="",L140="",E140=""),"",((L140-K140)*IF(E140="Long",1,IF(E140="Short",-1,0)))/ABS(G140-H140))</f>
        <v/>
      </c>
      <c r="R140" s="10">
        <f>IF(OR(K140="",L140="",M140="",E140=""),"",(L140-K140)*IF(E140="Long",1,IF(E140="Short",-1,0))*M140)</f>
        <v/>
      </c>
      <c r="S140" s="11">
        <f>IF(Q140="","",IF(Q140&gt;0,"Win",IF(Q140&lt;0,"Loss","BE")))</f>
        <v/>
      </c>
      <c r="T140" s="8" t="n"/>
    </row>
    <row r="141">
      <c r="A141" s="6" t="n">
        <v>140</v>
      </c>
      <c r="B141" s="7" t="n"/>
      <c r="C141" s="7" t="n"/>
      <c r="D141" s="7" t="n"/>
      <c r="E141" s="7" t="n"/>
      <c r="F141" s="8" t="n"/>
      <c r="G141" s="7" t="n"/>
      <c r="H141" s="7" t="n"/>
      <c r="I141" s="7" t="n"/>
      <c r="J141" s="7" t="n"/>
      <c r="K141" s="7" t="n"/>
      <c r="L141" s="7" t="n"/>
      <c r="M141" s="7" t="n"/>
      <c r="N141" s="7" t="n"/>
      <c r="O141" s="8" t="n"/>
      <c r="P141" s="8" t="n"/>
      <c r="Q141" s="9">
        <f>IF(OR(G141="",H141="",K141="",L141="",E141=""),"",((L141-K141)*IF(E141="Long",1,IF(E141="Short",-1,0)))/ABS(G141-H141))</f>
        <v/>
      </c>
      <c r="R141" s="10">
        <f>IF(OR(K141="",L141="",M141="",E141=""),"",(L141-K141)*IF(E141="Long",1,IF(E141="Short",-1,0))*M141)</f>
        <v/>
      </c>
      <c r="S141" s="11">
        <f>IF(Q141="","",IF(Q141&gt;0,"Win",IF(Q141&lt;0,"Loss","BE")))</f>
        <v/>
      </c>
      <c r="T141" s="8" t="n"/>
    </row>
    <row r="142">
      <c r="A142" s="6" t="n">
        <v>141</v>
      </c>
      <c r="B142" s="7" t="n"/>
      <c r="C142" s="7" t="n"/>
      <c r="D142" s="7" t="n"/>
      <c r="E142" s="7" t="n"/>
      <c r="F142" s="8" t="n"/>
      <c r="G142" s="7" t="n"/>
      <c r="H142" s="7" t="n"/>
      <c r="I142" s="7" t="n"/>
      <c r="J142" s="7" t="n"/>
      <c r="K142" s="7" t="n"/>
      <c r="L142" s="7" t="n"/>
      <c r="M142" s="7" t="n"/>
      <c r="N142" s="7" t="n"/>
      <c r="O142" s="8" t="n"/>
      <c r="P142" s="8" t="n"/>
      <c r="Q142" s="9">
        <f>IF(OR(G142="",H142="",K142="",L142="",E142=""),"",((L142-K142)*IF(E142="Long",1,IF(E142="Short",-1,0)))/ABS(G142-H142))</f>
        <v/>
      </c>
      <c r="R142" s="10">
        <f>IF(OR(K142="",L142="",M142="",E142=""),"",(L142-K142)*IF(E142="Long",1,IF(E142="Short",-1,0))*M142)</f>
        <v/>
      </c>
      <c r="S142" s="11">
        <f>IF(Q142="","",IF(Q142&gt;0,"Win",IF(Q142&lt;0,"Loss","BE")))</f>
        <v/>
      </c>
      <c r="T142" s="8" t="n"/>
    </row>
    <row r="143">
      <c r="A143" s="6" t="n">
        <v>142</v>
      </c>
      <c r="B143" s="7" t="n"/>
      <c r="C143" s="7" t="n"/>
      <c r="D143" s="7" t="n"/>
      <c r="E143" s="7" t="n"/>
      <c r="F143" s="8" t="n"/>
      <c r="G143" s="7" t="n"/>
      <c r="H143" s="7" t="n"/>
      <c r="I143" s="7" t="n"/>
      <c r="J143" s="7" t="n"/>
      <c r="K143" s="7" t="n"/>
      <c r="L143" s="7" t="n"/>
      <c r="M143" s="7" t="n"/>
      <c r="N143" s="7" t="n"/>
      <c r="O143" s="8" t="n"/>
      <c r="P143" s="8" t="n"/>
      <c r="Q143" s="9">
        <f>IF(OR(G143="",H143="",K143="",L143="",E143=""),"",((L143-K143)*IF(E143="Long",1,IF(E143="Short",-1,0)))/ABS(G143-H143))</f>
        <v/>
      </c>
      <c r="R143" s="10">
        <f>IF(OR(K143="",L143="",M143="",E143=""),"",(L143-K143)*IF(E143="Long",1,IF(E143="Short",-1,0))*M143)</f>
        <v/>
      </c>
      <c r="S143" s="11">
        <f>IF(Q143="","",IF(Q143&gt;0,"Win",IF(Q143&lt;0,"Loss","BE")))</f>
        <v/>
      </c>
      <c r="T143" s="8" t="n"/>
    </row>
    <row r="144">
      <c r="A144" s="6" t="n">
        <v>143</v>
      </c>
      <c r="B144" s="7" t="n"/>
      <c r="C144" s="7" t="n"/>
      <c r="D144" s="7" t="n"/>
      <c r="E144" s="7" t="n"/>
      <c r="F144" s="8" t="n"/>
      <c r="G144" s="7" t="n"/>
      <c r="H144" s="7" t="n"/>
      <c r="I144" s="7" t="n"/>
      <c r="J144" s="7" t="n"/>
      <c r="K144" s="7" t="n"/>
      <c r="L144" s="7" t="n"/>
      <c r="M144" s="7" t="n"/>
      <c r="N144" s="7" t="n"/>
      <c r="O144" s="8" t="n"/>
      <c r="P144" s="8" t="n"/>
      <c r="Q144" s="9">
        <f>IF(OR(G144="",H144="",K144="",L144="",E144=""),"",((L144-K144)*IF(E144="Long",1,IF(E144="Short",-1,0)))/ABS(G144-H144))</f>
        <v/>
      </c>
      <c r="R144" s="10">
        <f>IF(OR(K144="",L144="",M144="",E144=""),"",(L144-K144)*IF(E144="Long",1,IF(E144="Short",-1,0))*M144)</f>
        <v/>
      </c>
      <c r="S144" s="11">
        <f>IF(Q144="","",IF(Q144&gt;0,"Win",IF(Q144&lt;0,"Loss","BE")))</f>
        <v/>
      </c>
      <c r="T144" s="8" t="n"/>
    </row>
    <row r="145">
      <c r="A145" s="6" t="n">
        <v>144</v>
      </c>
      <c r="B145" s="7" t="n"/>
      <c r="C145" s="7" t="n"/>
      <c r="D145" s="7" t="n"/>
      <c r="E145" s="7" t="n"/>
      <c r="F145" s="8" t="n"/>
      <c r="G145" s="7" t="n"/>
      <c r="H145" s="7" t="n"/>
      <c r="I145" s="7" t="n"/>
      <c r="J145" s="7" t="n"/>
      <c r="K145" s="7" t="n"/>
      <c r="L145" s="7" t="n"/>
      <c r="M145" s="7" t="n"/>
      <c r="N145" s="7" t="n"/>
      <c r="O145" s="8" t="n"/>
      <c r="P145" s="8" t="n"/>
      <c r="Q145" s="9">
        <f>IF(OR(G145="",H145="",K145="",L145="",E145=""),"",((L145-K145)*IF(E145="Long",1,IF(E145="Short",-1,0)))/ABS(G145-H145))</f>
        <v/>
      </c>
      <c r="R145" s="10">
        <f>IF(OR(K145="",L145="",M145="",E145=""),"",(L145-K145)*IF(E145="Long",1,IF(E145="Short",-1,0))*M145)</f>
        <v/>
      </c>
      <c r="S145" s="11">
        <f>IF(Q145="","",IF(Q145&gt;0,"Win",IF(Q145&lt;0,"Loss","BE")))</f>
        <v/>
      </c>
      <c r="T145" s="8" t="n"/>
    </row>
    <row r="146">
      <c r="A146" s="6" t="n">
        <v>145</v>
      </c>
      <c r="B146" s="7" t="n"/>
      <c r="C146" s="7" t="n"/>
      <c r="D146" s="7" t="n"/>
      <c r="E146" s="7" t="n"/>
      <c r="F146" s="8" t="n"/>
      <c r="G146" s="7" t="n"/>
      <c r="H146" s="7" t="n"/>
      <c r="I146" s="7" t="n"/>
      <c r="J146" s="7" t="n"/>
      <c r="K146" s="7" t="n"/>
      <c r="L146" s="7" t="n"/>
      <c r="M146" s="7" t="n"/>
      <c r="N146" s="7" t="n"/>
      <c r="O146" s="8" t="n"/>
      <c r="P146" s="8" t="n"/>
      <c r="Q146" s="9">
        <f>IF(OR(G146="",H146="",K146="",L146="",E146=""),"",((L146-K146)*IF(E146="Long",1,IF(E146="Short",-1,0)))/ABS(G146-H146))</f>
        <v/>
      </c>
      <c r="R146" s="10">
        <f>IF(OR(K146="",L146="",M146="",E146=""),"",(L146-K146)*IF(E146="Long",1,IF(E146="Short",-1,0))*M146)</f>
        <v/>
      </c>
      <c r="S146" s="11">
        <f>IF(Q146="","",IF(Q146&gt;0,"Win",IF(Q146&lt;0,"Loss","BE")))</f>
        <v/>
      </c>
      <c r="T146" s="8" t="n"/>
    </row>
    <row r="147">
      <c r="A147" s="6" t="n">
        <v>146</v>
      </c>
      <c r="B147" s="7" t="n"/>
      <c r="C147" s="7" t="n"/>
      <c r="D147" s="7" t="n"/>
      <c r="E147" s="7" t="n"/>
      <c r="F147" s="8" t="n"/>
      <c r="G147" s="7" t="n"/>
      <c r="H147" s="7" t="n"/>
      <c r="I147" s="7" t="n"/>
      <c r="J147" s="7" t="n"/>
      <c r="K147" s="7" t="n"/>
      <c r="L147" s="7" t="n"/>
      <c r="M147" s="7" t="n"/>
      <c r="N147" s="7" t="n"/>
      <c r="O147" s="8" t="n"/>
      <c r="P147" s="8" t="n"/>
      <c r="Q147" s="9">
        <f>IF(OR(G147="",H147="",K147="",L147="",E147=""),"",((L147-K147)*IF(E147="Long",1,IF(E147="Short",-1,0)))/ABS(G147-H147))</f>
        <v/>
      </c>
      <c r="R147" s="10">
        <f>IF(OR(K147="",L147="",M147="",E147=""),"",(L147-K147)*IF(E147="Long",1,IF(E147="Short",-1,0))*M147)</f>
        <v/>
      </c>
      <c r="S147" s="11">
        <f>IF(Q147="","",IF(Q147&gt;0,"Win",IF(Q147&lt;0,"Loss","BE")))</f>
        <v/>
      </c>
      <c r="T147" s="8" t="n"/>
    </row>
    <row r="148">
      <c r="A148" s="6" t="n">
        <v>147</v>
      </c>
      <c r="B148" s="7" t="n"/>
      <c r="C148" s="7" t="n"/>
      <c r="D148" s="7" t="n"/>
      <c r="E148" s="7" t="n"/>
      <c r="F148" s="8" t="n"/>
      <c r="G148" s="7" t="n"/>
      <c r="H148" s="7" t="n"/>
      <c r="I148" s="7" t="n"/>
      <c r="J148" s="7" t="n"/>
      <c r="K148" s="7" t="n"/>
      <c r="L148" s="7" t="n"/>
      <c r="M148" s="7" t="n"/>
      <c r="N148" s="7" t="n"/>
      <c r="O148" s="8" t="n"/>
      <c r="P148" s="8" t="n"/>
      <c r="Q148" s="9">
        <f>IF(OR(G148="",H148="",K148="",L148="",E148=""),"",((L148-K148)*IF(E148="Long",1,IF(E148="Short",-1,0)))/ABS(G148-H148))</f>
        <v/>
      </c>
      <c r="R148" s="10">
        <f>IF(OR(K148="",L148="",M148="",E148=""),"",(L148-K148)*IF(E148="Long",1,IF(E148="Short",-1,0))*M148)</f>
        <v/>
      </c>
      <c r="S148" s="11">
        <f>IF(Q148="","",IF(Q148&gt;0,"Win",IF(Q148&lt;0,"Loss","BE")))</f>
        <v/>
      </c>
      <c r="T148" s="8" t="n"/>
    </row>
    <row r="149">
      <c r="A149" s="6" t="n">
        <v>148</v>
      </c>
      <c r="B149" s="7" t="n"/>
      <c r="C149" s="7" t="n"/>
      <c r="D149" s="7" t="n"/>
      <c r="E149" s="7" t="n"/>
      <c r="F149" s="8" t="n"/>
      <c r="G149" s="7" t="n"/>
      <c r="H149" s="7" t="n"/>
      <c r="I149" s="7" t="n"/>
      <c r="J149" s="7" t="n"/>
      <c r="K149" s="7" t="n"/>
      <c r="L149" s="7" t="n"/>
      <c r="M149" s="7" t="n"/>
      <c r="N149" s="7" t="n"/>
      <c r="O149" s="8" t="n"/>
      <c r="P149" s="8" t="n"/>
      <c r="Q149" s="9">
        <f>IF(OR(G149="",H149="",K149="",L149="",E149=""),"",((L149-K149)*IF(E149="Long",1,IF(E149="Short",-1,0)))/ABS(G149-H149))</f>
        <v/>
      </c>
      <c r="R149" s="10">
        <f>IF(OR(K149="",L149="",M149="",E149=""),"",(L149-K149)*IF(E149="Long",1,IF(E149="Short",-1,0))*M149)</f>
        <v/>
      </c>
      <c r="S149" s="11">
        <f>IF(Q149="","",IF(Q149&gt;0,"Win",IF(Q149&lt;0,"Loss","BE")))</f>
        <v/>
      </c>
      <c r="T149" s="8" t="n"/>
    </row>
    <row r="150">
      <c r="A150" s="6" t="n">
        <v>149</v>
      </c>
      <c r="B150" s="7" t="n"/>
      <c r="C150" s="7" t="n"/>
      <c r="D150" s="7" t="n"/>
      <c r="E150" s="7" t="n"/>
      <c r="F150" s="8" t="n"/>
      <c r="G150" s="7" t="n"/>
      <c r="H150" s="7" t="n"/>
      <c r="I150" s="7" t="n"/>
      <c r="J150" s="7" t="n"/>
      <c r="K150" s="7" t="n"/>
      <c r="L150" s="7" t="n"/>
      <c r="M150" s="7" t="n"/>
      <c r="N150" s="7" t="n"/>
      <c r="O150" s="8" t="n"/>
      <c r="P150" s="8" t="n"/>
      <c r="Q150" s="9">
        <f>IF(OR(G150="",H150="",K150="",L150="",E150=""),"",((L150-K150)*IF(E150="Long",1,IF(E150="Short",-1,0)))/ABS(G150-H150))</f>
        <v/>
      </c>
      <c r="R150" s="10">
        <f>IF(OR(K150="",L150="",M150="",E150=""),"",(L150-K150)*IF(E150="Long",1,IF(E150="Short",-1,0))*M150)</f>
        <v/>
      </c>
      <c r="S150" s="11">
        <f>IF(Q150="","",IF(Q150&gt;0,"Win",IF(Q150&lt;0,"Loss","BE")))</f>
        <v/>
      </c>
      <c r="T150" s="8" t="n"/>
    </row>
    <row r="151">
      <c r="A151" s="6" t="n">
        <v>150</v>
      </c>
      <c r="B151" s="7" t="n"/>
      <c r="C151" s="7" t="n"/>
      <c r="D151" s="7" t="n"/>
      <c r="E151" s="7" t="n"/>
      <c r="F151" s="8" t="n"/>
      <c r="G151" s="7" t="n"/>
      <c r="H151" s="7" t="n"/>
      <c r="I151" s="7" t="n"/>
      <c r="J151" s="7" t="n"/>
      <c r="K151" s="7" t="n"/>
      <c r="L151" s="7" t="n"/>
      <c r="M151" s="7" t="n"/>
      <c r="N151" s="7" t="n"/>
      <c r="O151" s="8" t="n"/>
      <c r="P151" s="8" t="n"/>
      <c r="Q151" s="9">
        <f>IF(OR(G151="",H151="",K151="",L151="",E151=""),"",((L151-K151)*IF(E151="Long",1,IF(E151="Short",-1,0)))/ABS(G151-H151))</f>
        <v/>
      </c>
      <c r="R151" s="10">
        <f>IF(OR(K151="",L151="",M151="",E151=""),"",(L151-K151)*IF(E151="Long",1,IF(E151="Short",-1,0))*M151)</f>
        <v/>
      </c>
      <c r="S151" s="11">
        <f>IF(Q151="","",IF(Q151&gt;0,"Win",IF(Q151&lt;0,"Loss","BE")))</f>
        <v/>
      </c>
      <c r="T151" s="8" t="n"/>
    </row>
    <row r="152">
      <c r="A152" s="6" t="n">
        <v>151</v>
      </c>
      <c r="B152" s="7" t="n"/>
      <c r="C152" s="7" t="n"/>
      <c r="D152" s="7" t="n"/>
      <c r="E152" s="7" t="n"/>
      <c r="F152" s="8" t="n"/>
      <c r="G152" s="7" t="n"/>
      <c r="H152" s="7" t="n"/>
      <c r="I152" s="7" t="n"/>
      <c r="J152" s="7" t="n"/>
      <c r="K152" s="7" t="n"/>
      <c r="L152" s="7" t="n"/>
      <c r="M152" s="7" t="n"/>
      <c r="N152" s="7" t="n"/>
      <c r="O152" s="8" t="n"/>
      <c r="P152" s="8" t="n"/>
      <c r="Q152" s="9">
        <f>IF(OR(G152="",H152="",K152="",L152="",E152=""),"",((L152-K152)*IF(E152="Long",1,IF(E152="Short",-1,0)))/ABS(G152-H152))</f>
        <v/>
      </c>
      <c r="R152" s="10">
        <f>IF(OR(K152="",L152="",M152="",E152=""),"",(L152-K152)*IF(E152="Long",1,IF(E152="Short",-1,0))*M152)</f>
        <v/>
      </c>
      <c r="S152" s="11">
        <f>IF(Q152="","",IF(Q152&gt;0,"Win",IF(Q152&lt;0,"Loss","BE")))</f>
        <v/>
      </c>
      <c r="T152" s="8" t="n"/>
    </row>
    <row r="153">
      <c r="A153" s="6" t="n">
        <v>152</v>
      </c>
      <c r="B153" s="7" t="n"/>
      <c r="C153" s="7" t="n"/>
      <c r="D153" s="7" t="n"/>
      <c r="E153" s="7" t="n"/>
      <c r="F153" s="8" t="n"/>
      <c r="G153" s="7" t="n"/>
      <c r="H153" s="7" t="n"/>
      <c r="I153" s="7" t="n"/>
      <c r="J153" s="7" t="n"/>
      <c r="K153" s="7" t="n"/>
      <c r="L153" s="7" t="n"/>
      <c r="M153" s="7" t="n"/>
      <c r="N153" s="7" t="n"/>
      <c r="O153" s="8" t="n"/>
      <c r="P153" s="8" t="n"/>
      <c r="Q153" s="9">
        <f>IF(OR(G153="",H153="",K153="",L153="",E153=""),"",((L153-K153)*IF(E153="Long",1,IF(E153="Short",-1,0)))/ABS(G153-H153))</f>
        <v/>
      </c>
      <c r="R153" s="10">
        <f>IF(OR(K153="",L153="",M153="",E153=""),"",(L153-K153)*IF(E153="Long",1,IF(E153="Short",-1,0))*M153)</f>
        <v/>
      </c>
      <c r="S153" s="11">
        <f>IF(Q153="","",IF(Q153&gt;0,"Win",IF(Q153&lt;0,"Loss","BE")))</f>
        <v/>
      </c>
      <c r="T153" s="8" t="n"/>
    </row>
    <row r="154">
      <c r="A154" s="6" t="n">
        <v>153</v>
      </c>
      <c r="B154" s="7" t="n"/>
      <c r="C154" s="7" t="n"/>
      <c r="D154" s="7" t="n"/>
      <c r="E154" s="7" t="n"/>
      <c r="F154" s="8" t="n"/>
      <c r="G154" s="7" t="n"/>
      <c r="H154" s="7" t="n"/>
      <c r="I154" s="7" t="n"/>
      <c r="J154" s="7" t="n"/>
      <c r="K154" s="7" t="n"/>
      <c r="L154" s="7" t="n"/>
      <c r="M154" s="7" t="n"/>
      <c r="N154" s="7" t="n"/>
      <c r="O154" s="8" t="n"/>
      <c r="P154" s="8" t="n"/>
      <c r="Q154" s="9">
        <f>IF(OR(G154="",H154="",K154="",L154="",E154=""),"",((L154-K154)*IF(E154="Long",1,IF(E154="Short",-1,0)))/ABS(G154-H154))</f>
        <v/>
      </c>
      <c r="R154" s="10">
        <f>IF(OR(K154="",L154="",M154="",E154=""),"",(L154-K154)*IF(E154="Long",1,IF(E154="Short",-1,0))*M154)</f>
        <v/>
      </c>
      <c r="S154" s="11">
        <f>IF(Q154="","",IF(Q154&gt;0,"Win",IF(Q154&lt;0,"Loss","BE")))</f>
        <v/>
      </c>
      <c r="T154" s="8" t="n"/>
    </row>
    <row r="155">
      <c r="A155" s="6" t="n">
        <v>154</v>
      </c>
      <c r="B155" s="7" t="n"/>
      <c r="C155" s="7" t="n"/>
      <c r="D155" s="7" t="n"/>
      <c r="E155" s="7" t="n"/>
      <c r="F155" s="8" t="n"/>
      <c r="G155" s="7" t="n"/>
      <c r="H155" s="7" t="n"/>
      <c r="I155" s="7" t="n"/>
      <c r="J155" s="7" t="n"/>
      <c r="K155" s="7" t="n"/>
      <c r="L155" s="7" t="n"/>
      <c r="M155" s="7" t="n"/>
      <c r="N155" s="7" t="n"/>
      <c r="O155" s="8" t="n"/>
      <c r="P155" s="8" t="n"/>
      <c r="Q155" s="9">
        <f>IF(OR(G155="",H155="",K155="",L155="",E155=""),"",((L155-K155)*IF(E155="Long",1,IF(E155="Short",-1,0)))/ABS(G155-H155))</f>
        <v/>
      </c>
      <c r="R155" s="10">
        <f>IF(OR(K155="",L155="",M155="",E155=""),"",(L155-K155)*IF(E155="Long",1,IF(E155="Short",-1,0))*M155)</f>
        <v/>
      </c>
      <c r="S155" s="11">
        <f>IF(Q155="","",IF(Q155&gt;0,"Win",IF(Q155&lt;0,"Loss","BE")))</f>
        <v/>
      </c>
      <c r="T155" s="8" t="n"/>
    </row>
    <row r="156">
      <c r="A156" s="6" t="n">
        <v>155</v>
      </c>
      <c r="B156" s="7" t="n"/>
      <c r="C156" s="7" t="n"/>
      <c r="D156" s="7" t="n"/>
      <c r="E156" s="7" t="n"/>
      <c r="F156" s="8" t="n"/>
      <c r="G156" s="7" t="n"/>
      <c r="H156" s="7" t="n"/>
      <c r="I156" s="7" t="n"/>
      <c r="J156" s="7" t="n"/>
      <c r="K156" s="7" t="n"/>
      <c r="L156" s="7" t="n"/>
      <c r="M156" s="7" t="n"/>
      <c r="N156" s="7" t="n"/>
      <c r="O156" s="8" t="n"/>
      <c r="P156" s="8" t="n"/>
      <c r="Q156" s="9">
        <f>IF(OR(G156="",H156="",K156="",L156="",E156=""),"",((L156-K156)*IF(E156="Long",1,IF(E156="Short",-1,0)))/ABS(G156-H156))</f>
        <v/>
      </c>
      <c r="R156" s="10">
        <f>IF(OR(K156="",L156="",M156="",E156=""),"",(L156-K156)*IF(E156="Long",1,IF(E156="Short",-1,0))*M156)</f>
        <v/>
      </c>
      <c r="S156" s="11">
        <f>IF(Q156="","",IF(Q156&gt;0,"Win",IF(Q156&lt;0,"Loss","BE")))</f>
        <v/>
      </c>
      <c r="T156" s="8" t="n"/>
    </row>
    <row r="157">
      <c r="A157" s="6" t="n">
        <v>156</v>
      </c>
      <c r="B157" s="7" t="n"/>
      <c r="C157" s="7" t="n"/>
      <c r="D157" s="7" t="n"/>
      <c r="E157" s="7" t="n"/>
      <c r="F157" s="8" t="n"/>
      <c r="G157" s="7" t="n"/>
      <c r="H157" s="7" t="n"/>
      <c r="I157" s="7" t="n"/>
      <c r="J157" s="7" t="n"/>
      <c r="K157" s="7" t="n"/>
      <c r="L157" s="7" t="n"/>
      <c r="M157" s="7" t="n"/>
      <c r="N157" s="7" t="n"/>
      <c r="O157" s="8" t="n"/>
      <c r="P157" s="8" t="n"/>
      <c r="Q157" s="9">
        <f>IF(OR(G157="",H157="",K157="",L157="",E157=""),"",((L157-K157)*IF(E157="Long",1,IF(E157="Short",-1,0)))/ABS(G157-H157))</f>
        <v/>
      </c>
      <c r="R157" s="10">
        <f>IF(OR(K157="",L157="",M157="",E157=""),"",(L157-K157)*IF(E157="Long",1,IF(E157="Short",-1,0))*M157)</f>
        <v/>
      </c>
      <c r="S157" s="11">
        <f>IF(Q157="","",IF(Q157&gt;0,"Win",IF(Q157&lt;0,"Loss","BE")))</f>
        <v/>
      </c>
      <c r="T157" s="8" t="n"/>
    </row>
    <row r="158">
      <c r="A158" s="6" t="n">
        <v>157</v>
      </c>
      <c r="B158" s="7" t="n"/>
      <c r="C158" s="7" t="n"/>
      <c r="D158" s="7" t="n"/>
      <c r="E158" s="7" t="n"/>
      <c r="F158" s="8" t="n"/>
      <c r="G158" s="7" t="n"/>
      <c r="H158" s="7" t="n"/>
      <c r="I158" s="7" t="n"/>
      <c r="J158" s="7" t="n"/>
      <c r="K158" s="7" t="n"/>
      <c r="L158" s="7" t="n"/>
      <c r="M158" s="7" t="n"/>
      <c r="N158" s="7" t="n"/>
      <c r="O158" s="8" t="n"/>
      <c r="P158" s="8" t="n"/>
      <c r="Q158" s="9">
        <f>IF(OR(G158="",H158="",K158="",L158="",E158=""),"",((L158-K158)*IF(E158="Long",1,IF(E158="Short",-1,0)))/ABS(G158-H158))</f>
        <v/>
      </c>
      <c r="R158" s="10">
        <f>IF(OR(K158="",L158="",M158="",E158=""),"",(L158-K158)*IF(E158="Long",1,IF(E158="Short",-1,0))*M158)</f>
        <v/>
      </c>
      <c r="S158" s="11">
        <f>IF(Q158="","",IF(Q158&gt;0,"Win",IF(Q158&lt;0,"Loss","BE")))</f>
        <v/>
      </c>
      <c r="T158" s="8" t="n"/>
    </row>
    <row r="159">
      <c r="A159" s="6" t="n">
        <v>158</v>
      </c>
      <c r="B159" s="7" t="n"/>
      <c r="C159" s="7" t="n"/>
      <c r="D159" s="7" t="n"/>
      <c r="E159" s="7" t="n"/>
      <c r="F159" s="8" t="n"/>
      <c r="G159" s="7" t="n"/>
      <c r="H159" s="7" t="n"/>
      <c r="I159" s="7" t="n"/>
      <c r="J159" s="7" t="n"/>
      <c r="K159" s="7" t="n"/>
      <c r="L159" s="7" t="n"/>
      <c r="M159" s="7" t="n"/>
      <c r="N159" s="7" t="n"/>
      <c r="O159" s="8" t="n"/>
      <c r="P159" s="8" t="n"/>
      <c r="Q159" s="9">
        <f>IF(OR(G159="",H159="",K159="",L159="",E159=""),"",((L159-K159)*IF(E159="Long",1,IF(E159="Short",-1,0)))/ABS(G159-H159))</f>
        <v/>
      </c>
      <c r="R159" s="10">
        <f>IF(OR(K159="",L159="",M159="",E159=""),"",(L159-K159)*IF(E159="Long",1,IF(E159="Short",-1,0))*M159)</f>
        <v/>
      </c>
      <c r="S159" s="11">
        <f>IF(Q159="","",IF(Q159&gt;0,"Win",IF(Q159&lt;0,"Loss","BE")))</f>
        <v/>
      </c>
      <c r="T159" s="8" t="n"/>
    </row>
    <row r="160">
      <c r="A160" s="6" t="n">
        <v>159</v>
      </c>
      <c r="B160" s="7" t="n"/>
      <c r="C160" s="7" t="n"/>
      <c r="D160" s="7" t="n"/>
      <c r="E160" s="7" t="n"/>
      <c r="F160" s="8" t="n"/>
      <c r="G160" s="7" t="n"/>
      <c r="H160" s="7" t="n"/>
      <c r="I160" s="7" t="n"/>
      <c r="J160" s="7" t="n"/>
      <c r="K160" s="7" t="n"/>
      <c r="L160" s="7" t="n"/>
      <c r="M160" s="7" t="n"/>
      <c r="N160" s="7" t="n"/>
      <c r="O160" s="8" t="n"/>
      <c r="P160" s="8" t="n"/>
      <c r="Q160" s="9">
        <f>IF(OR(G160="",H160="",K160="",L160="",E160=""),"",((L160-K160)*IF(E160="Long",1,IF(E160="Short",-1,0)))/ABS(G160-H160))</f>
        <v/>
      </c>
      <c r="R160" s="10">
        <f>IF(OR(K160="",L160="",M160="",E160=""),"",(L160-K160)*IF(E160="Long",1,IF(E160="Short",-1,0))*M160)</f>
        <v/>
      </c>
      <c r="S160" s="11">
        <f>IF(Q160="","",IF(Q160&gt;0,"Win",IF(Q160&lt;0,"Loss","BE")))</f>
        <v/>
      </c>
      <c r="T160" s="8" t="n"/>
    </row>
    <row r="161">
      <c r="A161" s="6" t="n">
        <v>160</v>
      </c>
      <c r="B161" s="7" t="n"/>
      <c r="C161" s="7" t="n"/>
      <c r="D161" s="7" t="n"/>
      <c r="E161" s="7" t="n"/>
      <c r="F161" s="8" t="n"/>
      <c r="G161" s="7" t="n"/>
      <c r="H161" s="7" t="n"/>
      <c r="I161" s="7" t="n"/>
      <c r="J161" s="7" t="n"/>
      <c r="K161" s="7" t="n"/>
      <c r="L161" s="7" t="n"/>
      <c r="M161" s="7" t="n"/>
      <c r="N161" s="7" t="n"/>
      <c r="O161" s="8" t="n"/>
      <c r="P161" s="8" t="n"/>
      <c r="Q161" s="9">
        <f>IF(OR(G161="",H161="",K161="",L161="",E161=""),"",((L161-K161)*IF(E161="Long",1,IF(E161="Short",-1,0)))/ABS(G161-H161))</f>
        <v/>
      </c>
      <c r="R161" s="10">
        <f>IF(OR(K161="",L161="",M161="",E161=""),"",(L161-K161)*IF(E161="Long",1,IF(E161="Short",-1,0))*M161)</f>
        <v/>
      </c>
      <c r="S161" s="11">
        <f>IF(Q161="","",IF(Q161&gt;0,"Win",IF(Q161&lt;0,"Loss","BE")))</f>
        <v/>
      </c>
      <c r="T161" s="8" t="n"/>
    </row>
    <row r="162">
      <c r="A162" s="6" t="n">
        <v>161</v>
      </c>
      <c r="B162" s="7" t="n"/>
      <c r="C162" s="7" t="n"/>
      <c r="D162" s="7" t="n"/>
      <c r="E162" s="7" t="n"/>
      <c r="F162" s="8" t="n"/>
      <c r="G162" s="7" t="n"/>
      <c r="H162" s="7" t="n"/>
      <c r="I162" s="7" t="n"/>
      <c r="J162" s="7" t="n"/>
      <c r="K162" s="7" t="n"/>
      <c r="L162" s="7" t="n"/>
      <c r="M162" s="7" t="n"/>
      <c r="N162" s="7" t="n"/>
      <c r="O162" s="8" t="n"/>
      <c r="P162" s="8" t="n"/>
      <c r="Q162" s="9">
        <f>IF(OR(G162="",H162="",K162="",L162="",E162=""),"",((L162-K162)*IF(E162="Long",1,IF(E162="Short",-1,0)))/ABS(G162-H162))</f>
        <v/>
      </c>
      <c r="R162" s="10">
        <f>IF(OR(K162="",L162="",M162="",E162=""),"",(L162-K162)*IF(E162="Long",1,IF(E162="Short",-1,0))*M162)</f>
        <v/>
      </c>
      <c r="S162" s="11">
        <f>IF(Q162="","",IF(Q162&gt;0,"Win",IF(Q162&lt;0,"Loss","BE")))</f>
        <v/>
      </c>
      <c r="T162" s="8" t="n"/>
    </row>
    <row r="163">
      <c r="A163" s="6" t="n">
        <v>162</v>
      </c>
      <c r="B163" s="7" t="n"/>
      <c r="C163" s="7" t="n"/>
      <c r="D163" s="7" t="n"/>
      <c r="E163" s="7" t="n"/>
      <c r="F163" s="8" t="n"/>
      <c r="G163" s="7" t="n"/>
      <c r="H163" s="7" t="n"/>
      <c r="I163" s="7" t="n"/>
      <c r="J163" s="7" t="n"/>
      <c r="K163" s="7" t="n"/>
      <c r="L163" s="7" t="n"/>
      <c r="M163" s="7" t="n"/>
      <c r="N163" s="7" t="n"/>
      <c r="O163" s="8" t="n"/>
      <c r="P163" s="8" t="n"/>
      <c r="Q163" s="9">
        <f>IF(OR(G163="",H163="",K163="",L163="",E163=""),"",((L163-K163)*IF(E163="Long",1,IF(E163="Short",-1,0)))/ABS(G163-H163))</f>
        <v/>
      </c>
      <c r="R163" s="10">
        <f>IF(OR(K163="",L163="",M163="",E163=""),"",(L163-K163)*IF(E163="Long",1,IF(E163="Short",-1,0))*M163)</f>
        <v/>
      </c>
      <c r="S163" s="11">
        <f>IF(Q163="","",IF(Q163&gt;0,"Win",IF(Q163&lt;0,"Loss","BE")))</f>
        <v/>
      </c>
      <c r="T163" s="8" t="n"/>
    </row>
    <row r="164">
      <c r="A164" s="6" t="n">
        <v>163</v>
      </c>
      <c r="B164" s="7" t="n"/>
      <c r="C164" s="7" t="n"/>
      <c r="D164" s="7" t="n"/>
      <c r="E164" s="7" t="n"/>
      <c r="F164" s="8" t="n"/>
      <c r="G164" s="7" t="n"/>
      <c r="H164" s="7" t="n"/>
      <c r="I164" s="7" t="n"/>
      <c r="J164" s="7" t="n"/>
      <c r="K164" s="7" t="n"/>
      <c r="L164" s="7" t="n"/>
      <c r="M164" s="7" t="n"/>
      <c r="N164" s="7" t="n"/>
      <c r="O164" s="8" t="n"/>
      <c r="P164" s="8" t="n"/>
      <c r="Q164" s="9">
        <f>IF(OR(G164="",H164="",K164="",L164="",E164=""),"",((L164-K164)*IF(E164="Long",1,IF(E164="Short",-1,0)))/ABS(G164-H164))</f>
        <v/>
      </c>
      <c r="R164" s="10">
        <f>IF(OR(K164="",L164="",M164="",E164=""),"",(L164-K164)*IF(E164="Long",1,IF(E164="Short",-1,0))*M164)</f>
        <v/>
      </c>
      <c r="S164" s="11">
        <f>IF(Q164="","",IF(Q164&gt;0,"Win",IF(Q164&lt;0,"Loss","BE")))</f>
        <v/>
      </c>
      <c r="T164" s="8" t="n"/>
    </row>
    <row r="165">
      <c r="A165" s="6" t="n">
        <v>164</v>
      </c>
      <c r="B165" s="7" t="n"/>
      <c r="C165" s="7" t="n"/>
      <c r="D165" s="7" t="n"/>
      <c r="E165" s="7" t="n"/>
      <c r="F165" s="8" t="n"/>
      <c r="G165" s="7" t="n"/>
      <c r="H165" s="7" t="n"/>
      <c r="I165" s="7" t="n"/>
      <c r="J165" s="7" t="n"/>
      <c r="K165" s="7" t="n"/>
      <c r="L165" s="7" t="n"/>
      <c r="M165" s="7" t="n"/>
      <c r="N165" s="7" t="n"/>
      <c r="O165" s="8" t="n"/>
      <c r="P165" s="8" t="n"/>
      <c r="Q165" s="9">
        <f>IF(OR(G165="",H165="",K165="",L165="",E165=""),"",((L165-K165)*IF(E165="Long",1,IF(E165="Short",-1,0)))/ABS(G165-H165))</f>
        <v/>
      </c>
      <c r="R165" s="10">
        <f>IF(OR(K165="",L165="",M165="",E165=""),"",(L165-K165)*IF(E165="Long",1,IF(E165="Short",-1,0))*M165)</f>
        <v/>
      </c>
      <c r="S165" s="11">
        <f>IF(Q165="","",IF(Q165&gt;0,"Win",IF(Q165&lt;0,"Loss","BE")))</f>
        <v/>
      </c>
      <c r="T165" s="8" t="n"/>
    </row>
    <row r="166">
      <c r="A166" s="6" t="n">
        <v>165</v>
      </c>
      <c r="B166" s="7" t="n"/>
      <c r="C166" s="7" t="n"/>
      <c r="D166" s="7" t="n"/>
      <c r="E166" s="7" t="n"/>
      <c r="F166" s="8" t="n"/>
      <c r="G166" s="7" t="n"/>
      <c r="H166" s="7" t="n"/>
      <c r="I166" s="7" t="n"/>
      <c r="J166" s="7" t="n"/>
      <c r="K166" s="7" t="n"/>
      <c r="L166" s="7" t="n"/>
      <c r="M166" s="7" t="n"/>
      <c r="N166" s="7" t="n"/>
      <c r="O166" s="8" t="n"/>
      <c r="P166" s="8" t="n"/>
      <c r="Q166" s="9">
        <f>IF(OR(G166="",H166="",K166="",L166="",E166=""),"",((L166-K166)*IF(E166="Long",1,IF(E166="Short",-1,0)))/ABS(G166-H166))</f>
        <v/>
      </c>
      <c r="R166" s="10">
        <f>IF(OR(K166="",L166="",M166="",E166=""),"",(L166-K166)*IF(E166="Long",1,IF(E166="Short",-1,0))*M166)</f>
        <v/>
      </c>
      <c r="S166" s="11">
        <f>IF(Q166="","",IF(Q166&gt;0,"Win",IF(Q166&lt;0,"Loss","BE")))</f>
        <v/>
      </c>
      <c r="T166" s="8" t="n"/>
    </row>
    <row r="167">
      <c r="A167" s="6" t="n">
        <v>166</v>
      </c>
      <c r="B167" s="7" t="n"/>
      <c r="C167" s="7" t="n"/>
      <c r="D167" s="7" t="n"/>
      <c r="E167" s="7" t="n"/>
      <c r="F167" s="8" t="n"/>
      <c r="G167" s="7" t="n"/>
      <c r="H167" s="7" t="n"/>
      <c r="I167" s="7" t="n"/>
      <c r="J167" s="7" t="n"/>
      <c r="K167" s="7" t="n"/>
      <c r="L167" s="7" t="n"/>
      <c r="M167" s="7" t="n"/>
      <c r="N167" s="7" t="n"/>
      <c r="O167" s="8" t="n"/>
      <c r="P167" s="8" t="n"/>
      <c r="Q167" s="9">
        <f>IF(OR(G167="",H167="",K167="",L167="",E167=""),"",((L167-K167)*IF(E167="Long",1,IF(E167="Short",-1,0)))/ABS(G167-H167))</f>
        <v/>
      </c>
      <c r="R167" s="10">
        <f>IF(OR(K167="",L167="",M167="",E167=""),"",(L167-K167)*IF(E167="Long",1,IF(E167="Short",-1,0))*M167)</f>
        <v/>
      </c>
      <c r="S167" s="11">
        <f>IF(Q167="","",IF(Q167&gt;0,"Win",IF(Q167&lt;0,"Loss","BE")))</f>
        <v/>
      </c>
      <c r="T167" s="8" t="n"/>
    </row>
    <row r="168">
      <c r="A168" s="6" t="n">
        <v>167</v>
      </c>
      <c r="B168" s="7" t="n"/>
      <c r="C168" s="7" t="n"/>
      <c r="D168" s="7" t="n"/>
      <c r="E168" s="7" t="n"/>
      <c r="F168" s="8" t="n"/>
      <c r="G168" s="7" t="n"/>
      <c r="H168" s="7" t="n"/>
      <c r="I168" s="7" t="n"/>
      <c r="J168" s="7" t="n"/>
      <c r="K168" s="7" t="n"/>
      <c r="L168" s="7" t="n"/>
      <c r="M168" s="7" t="n"/>
      <c r="N168" s="7" t="n"/>
      <c r="O168" s="8" t="n"/>
      <c r="P168" s="8" t="n"/>
      <c r="Q168" s="9">
        <f>IF(OR(G168="",H168="",K168="",L168="",E168=""),"",((L168-K168)*IF(E168="Long",1,IF(E168="Short",-1,0)))/ABS(G168-H168))</f>
        <v/>
      </c>
      <c r="R168" s="10">
        <f>IF(OR(K168="",L168="",M168="",E168=""),"",(L168-K168)*IF(E168="Long",1,IF(E168="Short",-1,0))*M168)</f>
        <v/>
      </c>
      <c r="S168" s="11">
        <f>IF(Q168="","",IF(Q168&gt;0,"Win",IF(Q168&lt;0,"Loss","BE")))</f>
        <v/>
      </c>
      <c r="T168" s="8" t="n"/>
    </row>
    <row r="169">
      <c r="A169" s="6" t="n">
        <v>168</v>
      </c>
      <c r="B169" s="7" t="n"/>
      <c r="C169" s="7" t="n"/>
      <c r="D169" s="7" t="n"/>
      <c r="E169" s="7" t="n"/>
      <c r="F169" s="8" t="n"/>
      <c r="G169" s="7" t="n"/>
      <c r="H169" s="7" t="n"/>
      <c r="I169" s="7" t="n"/>
      <c r="J169" s="7" t="n"/>
      <c r="K169" s="7" t="n"/>
      <c r="L169" s="7" t="n"/>
      <c r="M169" s="7" t="n"/>
      <c r="N169" s="7" t="n"/>
      <c r="O169" s="8" t="n"/>
      <c r="P169" s="8" t="n"/>
      <c r="Q169" s="9">
        <f>IF(OR(G169="",H169="",K169="",L169="",E169=""),"",((L169-K169)*IF(E169="Long",1,IF(E169="Short",-1,0)))/ABS(G169-H169))</f>
        <v/>
      </c>
      <c r="R169" s="10">
        <f>IF(OR(K169="",L169="",M169="",E169=""),"",(L169-K169)*IF(E169="Long",1,IF(E169="Short",-1,0))*M169)</f>
        <v/>
      </c>
      <c r="S169" s="11">
        <f>IF(Q169="","",IF(Q169&gt;0,"Win",IF(Q169&lt;0,"Loss","BE")))</f>
        <v/>
      </c>
      <c r="T169" s="8" t="n"/>
    </row>
    <row r="170">
      <c r="A170" s="6" t="n">
        <v>169</v>
      </c>
      <c r="B170" s="7" t="n"/>
      <c r="C170" s="7" t="n"/>
      <c r="D170" s="7" t="n"/>
      <c r="E170" s="7" t="n"/>
      <c r="F170" s="8" t="n"/>
      <c r="G170" s="7" t="n"/>
      <c r="H170" s="7" t="n"/>
      <c r="I170" s="7" t="n"/>
      <c r="J170" s="7" t="n"/>
      <c r="K170" s="7" t="n"/>
      <c r="L170" s="7" t="n"/>
      <c r="M170" s="7" t="n"/>
      <c r="N170" s="7" t="n"/>
      <c r="O170" s="8" t="n"/>
      <c r="P170" s="8" t="n"/>
      <c r="Q170" s="9">
        <f>IF(OR(G170="",H170="",K170="",L170="",E170=""),"",((L170-K170)*IF(E170="Long",1,IF(E170="Short",-1,0)))/ABS(G170-H170))</f>
        <v/>
      </c>
      <c r="R170" s="10">
        <f>IF(OR(K170="",L170="",M170="",E170=""),"",(L170-K170)*IF(E170="Long",1,IF(E170="Short",-1,0))*M170)</f>
        <v/>
      </c>
      <c r="S170" s="11">
        <f>IF(Q170="","",IF(Q170&gt;0,"Win",IF(Q170&lt;0,"Loss","BE")))</f>
        <v/>
      </c>
      <c r="T170" s="8" t="n"/>
    </row>
    <row r="171">
      <c r="A171" s="6" t="n">
        <v>170</v>
      </c>
      <c r="B171" s="7" t="n"/>
      <c r="C171" s="7" t="n"/>
      <c r="D171" s="7" t="n"/>
      <c r="E171" s="7" t="n"/>
      <c r="F171" s="8" t="n"/>
      <c r="G171" s="7" t="n"/>
      <c r="H171" s="7" t="n"/>
      <c r="I171" s="7" t="n"/>
      <c r="J171" s="7" t="n"/>
      <c r="K171" s="7" t="n"/>
      <c r="L171" s="7" t="n"/>
      <c r="M171" s="7" t="n"/>
      <c r="N171" s="7" t="n"/>
      <c r="O171" s="8" t="n"/>
      <c r="P171" s="8" t="n"/>
      <c r="Q171" s="9">
        <f>IF(OR(G171="",H171="",K171="",L171="",E171=""),"",((L171-K171)*IF(E171="Long",1,IF(E171="Short",-1,0)))/ABS(G171-H171))</f>
        <v/>
      </c>
      <c r="R171" s="10">
        <f>IF(OR(K171="",L171="",M171="",E171=""),"",(L171-K171)*IF(E171="Long",1,IF(E171="Short",-1,0))*M171)</f>
        <v/>
      </c>
      <c r="S171" s="11">
        <f>IF(Q171="","",IF(Q171&gt;0,"Win",IF(Q171&lt;0,"Loss","BE")))</f>
        <v/>
      </c>
      <c r="T171" s="8" t="n"/>
    </row>
    <row r="172">
      <c r="A172" s="6" t="n">
        <v>171</v>
      </c>
      <c r="B172" s="7" t="n"/>
      <c r="C172" s="7" t="n"/>
      <c r="D172" s="7" t="n"/>
      <c r="E172" s="7" t="n"/>
      <c r="F172" s="8" t="n"/>
      <c r="G172" s="7" t="n"/>
      <c r="H172" s="7" t="n"/>
      <c r="I172" s="7" t="n"/>
      <c r="J172" s="7" t="n"/>
      <c r="K172" s="7" t="n"/>
      <c r="L172" s="7" t="n"/>
      <c r="M172" s="7" t="n"/>
      <c r="N172" s="7" t="n"/>
      <c r="O172" s="8" t="n"/>
      <c r="P172" s="8" t="n"/>
      <c r="Q172" s="9">
        <f>IF(OR(G172="",H172="",K172="",L172="",E172=""),"",((L172-K172)*IF(E172="Long",1,IF(E172="Short",-1,0)))/ABS(G172-H172))</f>
        <v/>
      </c>
      <c r="R172" s="10">
        <f>IF(OR(K172="",L172="",M172="",E172=""),"",(L172-K172)*IF(E172="Long",1,IF(E172="Short",-1,0))*M172)</f>
        <v/>
      </c>
      <c r="S172" s="11">
        <f>IF(Q172="","",IF(Q172&gt;0,"Win",IF(Q172&lt;0,"Loss","BE")))</f>
        <v/>
      </c>
      <c r="T172" s="8" t="n"/>
    </row>
    <row r="173">
      <c r="A173" s="6" t="n">
        <v>172</v>
      </c>
      <c r="B173" s="7" t="n"/>
      <c r="C173" s="7" t="n"/>
      <c r="D173" s="7" t="n"/>
      <c r="E173" s="7" t="n"/>
      <c r="F173" s="8" t="n"/>
      <c r="G173" s="7" t="n"/>
      <c r="H173" s="7" t="n"/>
      <c r="I173" s="7" t="n"/>
      <c r="J173" s="7" t="n"/>
      <c r="K173" s="7" t="n"/>
      <c r="L173" s="7" t="n"/>
      <c r="M173" s="7" t="n"/>
      <c r="N173" s="7" t="n"/>
      <c r="O173" s="8" t="n"/>
      <c r="P173" s="8" t="n"/>
      <c r="Q173" s="9">
        <f>IF(OR(G173="",H173="",K173="",L173="",E173=""),"",((L173-K173)*IF(E173="Long",1,IF(E173="Short",-1,0)))/ABS(G173-H173))</f>
        <v/>
      </c>
      <c r="R173" s="10">
        <f>IF(OR(K173="",L173="",M173="",E173=""),"",(L173-K173)*IF(E173="Long",1,IF(E173="Short",-1,0))*M173)</f>
        <v/>
      </c>
      <c r="S173" s="11">
        <f>IF(Q173="","",IF(Q173&gt;0,"Win",IF(Q173&lt;0,"Loss","BE")))</f>
        <v/>
      </c>
      <c r="T173" s="8" t="n"/>
    </row>
    <row r="174">
      <c r="A174" s="6" t="n">
        <v>173</v>
      </c>
      <c r="B174" s="7" t="n"/>
      <c r="C174" s="7" t="n"/>
      <c r="D174" s="7" t="n"/>
      <c r="E174" s="7" t="n"/>
      <c r="F174" s="8" t="n"/>
      <c r="G174" s="7" t="n"/>
      <c r="H174" s="7" t="n"/>
      <c r="I174" s="7" t="n"/>
      <c r="J174" s="7" t="n"/>
      <c r="K174" s="7" t="n"/>
      <c r="L174" s="7" t="n"/>
      <c r="M174" s="7" t="n"/>
      <c r="N174" s="7" t="n"/>
      <c r="O174" s="8" t="n"/>
      <c r="P174" s="8" t="n"/>
      <c r="Q174" s="9">
        <f>IF(OR(G174="",H174="",K174="",L174="",E174=""),"",((L174-K174)*IF(E174="Long",1,IF(E174="Short",-1,0)))/ABS(G174-H174))</f>
        <v/>
      </c>
      <c r="R174" s="10">
        <f>IF(OR(K174="",L174="",M174="",E174=""),"",(L174-K174)*IF(E174="Long",1,IF(E174="Short",-1,0))*M174)</f>
        <v/>
      </c>
      <c r="S174" s="11">
        <f>IF(Q174="","",IF(Q174&gt;0,"Win",IF(Q174&lt;0,"Loss","BE")))</f>
        <v/>
      </c>
      <c r="T174" s="8" t="n"/>
    </row>
    <row r="175">
      <c r="A175" s="6" t="n">
        <v>174</v>
      </c>
      <c r="B175" s="7" t="n"/>
      <c r="C175" s="7" t="n"/>
      <c r="D175" s="7" t="n"/>
      <c r="E175" s="7" t="n"/>
      <c r="F175" s="8" t="n"/>
      <c r="G175" s="7" t="n"/>
      <c r="H175" s="7" t="n"/>
      <c r="I175" s="7" t="n"/>
      <c r="J175" s="7" t="n"/>
      <c r="K175" s="7" t="n"/>
      <c r="L175" s="7" t="n"/>
      <c r="M175" s="7" t="n"/>
      <c r="N175" s="7" t="n"/>
      <c r="O175" s="8" t="n"/>
      <c r="P175" s="8" t="n"/>
      <c r="Q175" s="9">
        <f>IF(OR(G175="",H175="",K175="",L175="",E175=""),"",((L175-K175)*IF(E175="Long",1,IF(E175="Short",-1,0)))/ABS(G175-H175))</f>
        <v/>
      </c>
      <c r="R175" s="10">
        <f>IF(OR(K175="",L175="",M175="",E175=""),"",(L175-K175)*IF(E175="Long",1,IF(E175="Short",-1,0))*M175)</f>
        <v/>
      </c>
      <c r="S175" s="11">
        <f>IF(Q175="","",IF(Q175&gt;0,"Win",IF(Q175&lt;0,"Loss","BE")))</f>
        <v/>
      </c>
      <c r="T175" s="8" t="n"/>
    </row>
    <row r="176">
      <c r="A176" s="6" t="n">
        <v>175</v>
      </c>
      <c r="B176" s="7" t="n"/>
      <c r="C176" s="7" t="n"/>
      <c r="D176" s="7" t="n"/>
      <c r="E176" s="7" t="n"/>
      <c r="F176" s="8" t="n"/>
      <c r="G176" s="7" t="n"/>
      <c r="H176" s="7" t="n"/>
      <c r="I176" s="7" t="n"/>
      <c r="J176" s="7" t="n"/>
      <c r="K176" s="7" t="n"/>
      <c r="L176" s="7" t="n"/>
      <c r="M176" s="7" t="n"/>
      <c r="N176" s="7" t="n"/>
      <c r="O176" s="8" t="n"/>
      <c r="P176" s="8" t="n"/>
      <c r="Q176" s="9">
        <f>IF(OR(G176="",H176="",K176="",L176="",E176=""),"",((L176-K176)*IF(E176="Long",1,IF(E176="Short",-1,0)))/ABS(G176-H176))</f>
        <v/>
      </c>
      <c r="R176" s="10">
        <f>IF(OR(K176="",L176="",M176="",E176=""),"",(L176-K176)*IF(E176="Long",1,IF(E176="Short",-1,0))*M176)</f>
        <v/>
      </c>
      <c r="S176" s="11">
        <f>IF(Q176="","",IF(Q176&gt;0,"Win",IF(Q176&lt;0,"Loss","BE")))</f>
        <v/>
      </c>
      <c r="T176" s="8" t="n"/>
    </row>
    <row r="177">
      <c r="A177" s="6" t="n">
        <v>176</v>
      </c>
      <c r="B177" s="7" t="n"/>
      <c r="C177" s="7" t="n"/>
      <c r="D177" s="7" t="n"/>
      <c r="E177" s="7" t="n"/>
      <c r="F177" s="8" t="n"/>
      <c r="G177" s="7" t="n"/>
      <c r="H177" s="7" t="n"/>
      <c r="I177" s="7" t="n"/>
      <c r="J177" s="7" t="n"/>
      <c r="K177" s="7" t="n"/>
      <c r="L177" s="7" t="n"/>
      <c r="M177" s="7" t="n"/>
      <c r="N177" s="7" t="n"/>
      <c r="O177" s="8" t="n"/>
      <c r="P177" s="8" t="n"/>
      <c r="Q177" s="9">
        <f>IF(OR(G177="",H177="",K177="",L177="",E177=""),"",((L177-K177)*IF(E177="Long",1,IF(E177="Short",-1,0)))/ABS(G177-H177))</f>
        <v/>
      </c>
      <c r="R177" s="10">
        <f>IF(OR(K177="",L177="",M177="",E177=""),"",(L177-K177)*IF(E177="Long",1,IF(E177="Short",-1,0))*M177)</f>
        <v/>
      </c>
      <c r="S177" s="11">
        <f>IF(Q177="","",IF(Q177&gt;0,"Win",IF(Q177&lt;0,"Loss","BE")))</f>
        <v/>
      </c>
      <c r="T177" s="8" t="n"/>
    </row>
    <row r="178">
      <c r="A178" s="6" t="n">
        <v>177</v>
      </c>
      <c r="B178" s="7" t="n"/>
      <c r="C178" s="7" t="n"/>
      <c r="D178" s="7" t="n"/>
      <c r="E178" s="7" t="n"/>
      <c r="F178" s="8" t="n"/>
      <c r="G178" s="7" t="n"/>
      <c r="H178" s="7" t="n"/>
      <c r="I178" s="7" t="n"/>
      <c r="J178" s="7" t="n"/>
      <c r="K178" s="7" t="n"/>
      <c r="L178" s="7" t="n"/>
      <c r="M178" s="7" t="n"/>
      <c r="N178" s="7" t="n"/>
      <c r="O178" s="8" t="n"/>
      <c r="P178" s="8" t="n"/>
      <c r="Q178" s="9">
        <f>IF(OR(G178="",H178="",K178="",L178="",E178=""),"",((L178-K178)*IF(E178="Long",1,IF(E178="Short",-1,0)))/ABS(G178-H178))</f>
        <v/>
      </c>
      <c r="R178" s="10">
        <f>IF(OR(K178="",L178="",M178="",E178=""),"",(L178-K178)*IF(E178="Long",1,IF(E178="Short",-1,0))*M178)</f>
        <v/>
      </c>
      <c r="S178" s="11">
        <f>IF(Q178="","",IF(Q178&gt;0,"Win",IF(Q178&lt;0,"Loss","BE")))</f>
        <v/>
      </c>
      <c r="T178" s="8" t="n"/>
    </row>
    <row r="179">
      <c r="A179" s="6" t="n">
        <v>178</v>
      </c>
      <c r="B179" s="7" t="n"/>
      <c r="C179" s="7" t="n"/>
      <c r="D179" s="7" t="n"/>
      <c r="E179" s="7" t="n"/>
      <c r="F179" s="8" t="n"/>
      <c r="G179" s="7" t="n"/>
      <c r="H179" s="7" t="n"/>
      <c r="I179" s="7" t="n"/>
      <c r="J179" s="7" t="n"/>
      <c r="K179" s="7" t="n"/>
      <c r="L179" s="7" t="n"/>
      <c r="M179" s="7" t="n"/>
      <c r="N179" s="7" t="n"/>
      <c r="O179" s="8" t="n"/>
      <c r="P179" s="8" t="n"/>
      <c r="Q179" s="9">
        <f>IF(OR(G179="",H179="",K179="",L179="",E179=""),"",((L179-K179)*IF(E179="Long",1,IF(E179="Short",-1,0)))/ABS(G179-H179))</f>
        <v/>
      </c>
      <c r="R179" s="10">
        <f>IF(OR(K179="",L179="",M179="",E179=""),"",(L179-K179)*IF(E179="Long",1,IF(E179="Short",-1,0))*M179)</f>
        <v/>
      </c>
      <c r="S179" s="11">
        <f>IF(Q179="","",IF(Q179&gt;0,"Win",IF(Q179&lt;0,"Loss","BE")))</f>
        <v/>
      </c>
      <c r="T179" s="8" t="n"/>
    </row>
    <row r="180">
      <c r="A180" s="6" t="n">
        <v>179</v>
      </c>
      <c r="B180" s="7" t="n"/>
      <c r="C180" s="7" t="n"/>
      <c r="D180" s="7" t="n"/>
      <c r="E180" s="7" t="n"/>
      <c r="F180" s="8" t="n"/>
      <c r="G180" s="7" t="n"/>
      <c r="H180" s="7" t="n"/>
      <c r="I180" s="7" t="n"/>
      <c r="J180" s="7" t="n"/>
      <c r="K180" s="7" t="n"/>
      <c r="L180" s="7" t="n"/>
      <c r="M180" s="7" t="n"/>
      <c r="N180" s="7" t="n"/>
      <c r="O180" s="8" t="n"/>
      <c r="P180" s="8" t="n"/>
      <c r="Q180" s="9">
        <f>IF(OR(G180="",H180="",K180="",L180="",E180=""),"",((L180-K180)*IF(E180="Long",1,IF(E180="Short",-1,0)))/ABS(G180-H180))</f>
        <v/>
      </c>
      <c r="R180" s="10">
        <f>IF(OR(K180="",L180="",M180="",E180=""),"",(L180-K180)*IF(E180="Long",1,IF(E180="Short",-1,0))*M180)</f>
        <v/>
      </c>
      <c r="S180" s="11">
        <f>IF(Q180="","",IF(Q180&gt;0,"Win",IF(Q180&lt;0,"Loss","BE")))</f>
        <v/>
      </c>
      <c r="T180" s="8" t="n"/>
    </row>
    <row r="181">
      <c r="A181" s="6" t="n">
        <v>180</v>
      </c>
      <c r="B181" s="7" t="n"/>
      <c r="C181" s="7" t="n"/>
      <c r="D181" s="7" t="n"/>
      <c r="E181" s="7" t="n"/>
      <c r="F181" s="8" t="n"/>
      <c r="G181" s="7" t="n"/>
      <c r="H181" s="7" t="n"/>
      <c r="I181" s="7" t="n"/>
      <c r="J181" s="7" t="n"/>
      <c r="K181" s="7" t="n"/>
      <c r="L181" s="7" t="n"/>
      <c r="M181" s="7" t="n"/>
      <c r="N181" s="7" t="n"/>
      <c r="O181" s="8" t="n"/>
      <c r="P181" s="8" t="n"/>
      <c r="Q181" s="9">
        <f>IF(OR(G181="",H181="",K181="",L181="",E181=""),"",((L181-K181)*IF(E181="Long",1,IF(E181="Short",-1,0)))/ABS(G181-H181))</f>
        <v/>
      </c>
      <c r="R181" s="10">
        <f>IF(OR(K181="",L181="",M181="",E181=""),"",(L181-K181)*IF(E181="Long",1,IF(E181="Short",-1,0))*M181)</f>
        <v/>
      </c>
      <c r="S181" s="11">
        <f>IF(Q181="","",IF(Q181&gt;0,"Win",IF(Q181&lt;0,"Loss","BE")))</f>
        <v/>
      </c>
      <c r="T181" s="8" t="n"/>
    </row>
    <row r="182">
      <c r="A182" s="6" t="n">
        <v>181</v>
      </c>
      <c r="B182" s="7" t="n"/>
      <c r="C182" s="7" t="n"/>
      <c r="D182" s="7" t="n"/>
      <c r="E182" s="7" t="n"/>
      <c r="F182" s="8" t="n"/>
      <c r="G182" s="7" t="n"/>
      <c r="H182" s="7" t="n"/>
      <c r="I182" s="7" t="n"/>
      <c r="J182" s="7" t="n"/>
      <c r="K182" s="7" t="n"/>
      <c r="L182" s="7" t="n"/>
      <c r="M182" s="7" t="n"/>
      <c r="N182" s="7" t="n"/>
      <c r="O182" s="8" t="n"/>
      <c r="P182" s="8" t="n"/>
      <c r="Q182" s="9">
        <f>IF(OR(G182="",H182="",K182="",L182="",E182=""),"",((L182-K182)*IF(E182="Long",1,IF(E182="Short",-1,0)))/ABS(G182-H182))</f>
        <v/>
      </c>
      <c r="R182" s="10">
        <f>IF(OR(K182="",L182="",M182="",E182=""),"",(L182-K182)*IF(E182="Long",1,IF(E182="Short",-1,0))*M182)</f>
        <v/>
      </c>
      <c r="S182" s="11">
        <f>IF(Q182="","",IF(Q182&gt;0,"Win",IF(Q182&lt;0,"Loss","BE")))</f>
        <v/>
      </c>
      <c r="T182" s="8" t="n"/>
    </row>
    <row r="183">
      <c r="A183" s="6" t="n">
        <v>182</v>
      </c>
      <c r="B183" s="7" t="n"/>
      <c r="C183" s="7" t="n"/>
      <c r="D183" s="7" t="n"/>
      <c r="E183" s="7" t="n"/>
      <c r="F183" s="8" t="n"/>
      <c r="G183" s="7" t="n"/>
      <c r="H183" s="7" t="n"/>
      <c r="I183" s="7" t="n"/>
      <c r="J183" s="7" t="n"/>
      <c r="K183" s="7" t="n"/>
      <c r="L183" s="7" t="n"/>
      <c r="M183" s="7" t="n"/>
      <c r="N183" s="7" t="n"/>
      <c r="O183" s="8" t="n"/>
      <c r="P183" s="8" t="n"/>
      <c r="Q183" s="9">
        <f>IF(OR(G183="",H183="",K183="",L183="",E183=""),"",((L183-K183)*IF(E183="Long",1,IF(E183="Short",-1,0)))/ABS(G183-H183))</f>
        <v/>
      </c>
      <c r="R183" s="10">
        <f>IF(OR(K183="",L183="",M183="",E183=""),"",(L183-K183)*IF(E183="Long",1,IF(E183="Short",-1,0))*M183)</f>
        <v/>
      </c>
      <c r="S183" s="11">
        <f>IF(Q183="","",IF(Q183&gt;0,"Win",IF(Q183&lt;0,"Loss","BE")))</f>
        <v/>
      </c>
      <c r="T183" s="8" t="n"/>
    </row>
    <row r="184">
      <c r="A184" s="6" t="n">
        <v>183</v>
      </c>
      <c r="B184" s="7" t="n"/>
      <c r="C184" s="7" t="n"/>
      <c r="D184" s="7" t="n"/>
      <c r="E184" s="7" t="n"/>
      <c r="F184" s="8" t="n"/>
      <c r="G184" s="7" t="n"/>
      <c r="H184" s="7" t="n"/>
      <c r="I184" s="7" t="n"/>
      <c r="J184" s="7" t="n"/>
      <c r="K184" s="7" t="n"/>
      <c r="L184" s="7" t="n"/>
      <c r="M184" s="7" t="n"/>
      <c r="N184" s="7" t="n"/>
      <c r="O184" s="8" t="n"/>
      <c r="P184" s="8" t="n"/>
      <c r="Q184" s="9">
        <f>IF(OR(G184="",H184="",K184="",L184="",E184=""),"",((L184-K184)*IF(E184="Long",1,IF(E184="Short",-1,0)))/ABS(G184-H184))</f>
        <v/>
      </c>
      <c r="R184" s="10">
        <f>IF(OR(K184="",L184="",M184="",E184=""),"",(L184-K184)*IF(E184="Long",1,IF(E184="Short",-1,0))*M184)</f>
        <v/>
      </c>
      <c r="S184" s="11">
        <f>IF(Q184="","",IF(Q184&gt;0,"Win",IF(Q184&lt;0,"Loss","BE")))</f>
        <v/>
      </c>
      <c r="T184" s="8" t="n"/>
    </row>
    <row r="185">
      <c r="A185" s="6" t="n">
        <v>184</v>
      </c>
      <c r="B185" s="7" t="n"/>
      <c r="C185" s="7" t="n"/>
      <c r="D185" s="7" t="n"/>
      <c r="E185" s="7" t="n"/>
      <c r="F185" s="8" t="n"/>
      <c r="G185" s="7" t="n"/>
      <c r="H185" s="7" t="n"/>
      <c r="I185" s="7" t="n"/>
      <c r="J185" s="7" t="n"/>
      <c r="K185" s="7" t="n"/>
      <c r="L185" s="7" t="n"/>
      <c r="M185" s="7" t="n"/>
      <c r="N185" s="7" t="n"/>
      <c r="O185" s="8" t="n"/>
      <c r="P185" s="8" t="n"/>
      <c r="Q185" s="9">
        <f>IF(OR(G185="",H185="",K185="",L185="",E185=""),"",((L185-K185)*IF(E185="Long",1,IF(E185="Short",-1,0)))/ABS(G185-H185))</f>
        <v/>
      </c>
      <c r="R185" s="10">
        <f>IF(OR(K185="",L185="",M185="",E185=""),"",(L185-K185)*IF(E185="Long",1,IF(E185="Short",-1,0))*M185)</f>
        <v/>
      </c>
      <c r="S185" s="11">
        <f>IF(Q185="","",IF(Q185&gt;0,"Win",IF(Q185&lt;0,"Loss","BE")))</f>
        <v/>
      </c>
      <c r="T185" s="8" t="n"/>
    </row>
    <row r="186">
      <c r="A186" s="6" t="n">
        <v>185</v>
      </c>
      <c r="B186" s="7" t="n"/>
      <c r="C186" s="7" t="n"/>
      <c r="D186" s="7" t="n"/>
      <c r="E186" s="7" t="n"/>
      <c r="F186" s="8" t="n"/>
      <c r="G186" s="7" t="n"/>
      <c r="H186" s="7" t="n"/>
      <c r="I186" s="7" t="n"/>
      <c r="J186" s="7" t="n"/>
      <c r="K186" s="7" t="n"/>
      <c r="L186" s="7" t="n"/>
      <c r="M186" s="7" t="n"/>
      <c r="N186" s="7" t="n"/>
      <c r="O186" s="8" t="n"/>
      <c r="P186" s="8" t="n"/>
      <c r="Q186" s="9">
        <f>IF(OR(G186="",H186="",K186="",L186="",E186=""),"",((L186-K186)*IF(E186="Long",1,IF(E186="Short",-1,0)))/ABS(G186-H186))</f>
        <v/>
      </c>
      <c r="R186" s="10">
        <f>IF(OR(K186="",L186="",M186="",E186=""),"",(L186-K186)*IF(E186="Long",1,IF(E186="Short",-1,0))*M186)</f>
        <v/>
      </c>
      <c r="S186" s="11">
        <f>IF(Q186="","",IF(Q186&gt;0,"Win",IF(Q186&lt;0,"Loss","BE")))</f>
        <v/>
      </c>
      <c r="T186" s="8" t="n"/>
    </row>
    <row r="187">
      <c r="A187" s="6" t="n">
        <v>186</v>
      </c>
      <c r="B187" s="7" t="n"/>
      <c r="C187" s="7" t="n"/>
      <c r="D187" s="7" t="n"/>
      <c r="E187" s="7" t="n"/>
      <c r="F187" s="8" t="n"/>
      <c r="G187" s="7" t="n"/>
      <c r="H187" s="7" t="n"/>
      <c r="I187" s="7" t="n"/>
      <c r="J187" s="7" t="n"/>
      <c r="K187" s="7" t="n"/>
      <c r="L187" s="7" t="n"/>
      <c r="M187" s="7" t="n"/>
      <c r="N187" s="7" t="n"/>
      <c r="O187" s="8" t="n"/>
      <c r="P187" s="8" t="n"/>
      <c r="Q187" s="9">
        <f>IF(OR(G187="",H187="",K187="",L187="",E187=""),"",((L187-K187)*IF(E187="Long",1,IF(E187="Short",-1,0)))/ABS(G187-H187))</f>
        <v/>
      </c>
      <c r="R187" s="10">
        <f>IF(OR(K187="",L187="",M187="",E187=""),"",(L187-K187)*IF(E187="Long",1,IF(E187="Short",-1,0))*M187)</f>
        <v/>
      </c>
      <c r="S187" s="11">
        <f>IF(Q187="","",IF(Q187&gt;0,"Win",IF(Q187&lt;0,"Loss","BE")))</f>
        <v/>
      </c>
      <c r="T187" s="8" t="n"/>
    </row>
    <row r="188">
      <c r="A188" s="6" t="n">
        <v>187</v>
      </c>
      <c r="B188" s="7" t="n"/>
      <c r="C188" s="7" t="n"/>
      <c r="D188" s="7" t="n"/>
      <c r="E188" s="7" t="n"/>
      <c r="F188" s="8" t="n"/>
      <c r="G188" s="7" t="n"/>
      <c r="H188" s="7" t="n"/>
      <c r="I188" s="7" t="n"/>
      <c r="J188" s="7" t="n"/>
      <c r="K188" s="7" t="n"/>
      <c r="L188" s="7" t="n"/>
      <c r="M188" s="7" t="n"/>
      <c r="N188" s="7" t="n"/>
      <c r="O188" s="8" t="n"/>
      <c r="P188" s="8" t="n"/>
      <c r="Q188" s="9">
        <f>IF(OR(G188="",H188="",K188="",L188="",E188=""),"",((L188-K188)*IF(E188="Long",1,IF(E188="Short",-1,0)))/ABS(G188-H188))</f>
        <v/>
      </c>
      <c r="R188" s="10">
        <f>IF(OR(K188="",L188="",M188="",E188=""),"",(L188-K188)*IF(E188="Long",1,IF(E188="Short",-1,0))*M188)</f>
        <v/>
      </c>
      <c r="S188" s="11">
        <f>IF(Q188="","",IF(Q188&gt;0,"Win",IF(Q188&lt;0,"Loss","BE")))</f>
        <v/>
      </c>
      <c r="T188" s="8" t="n"/>
    </row>
    <row r="189">
      <c r="A189" s="6" t="n">
        <v>188</v>
      </c>
      <c r="B189" s="7" t="n"/>
      <c r="C189" s="7" t="n"/>
      <c r="D189" s="7" t="n"/>
      <c r="E189" s="7" t="n"/>
      <c r="F189" s="8" t="n"/>
      <c r="G189" s="7" t="n"/>
      <c r="H189" s="7" t="n"/>
      <c r="I189" s="7" t="n"/>
      <c r="J189" s="7" t="n"/>
      <c r="K189" s="7" t="n"/>
      <c r="L189" s="7" t="n"/>
      <c r="M189" s="7" t="n"/>
      <c r="N189" s="7" t="n"/>
      <c r="O189" s="8" t="n"/>
      <c r="P189" s="8" t="n"/>
      <c r="Q189" s="9">
        <f>IF(OR(G189="",H189="",K189="",L189="",E189=""),"",((L189-K189)*IF(E189="Long",1,IF(E189="Short",-1,0)))/ABS(G189-H189))</f>
        <v/>
      </c>
      <c r="R189" s="10">
        <f>IF(OR(K189="",L189="",M189="",E189=""),"",(L189-K189)*IF(E189="Long",1,IF(E189="Short",-1,0))*M189)</f>
        <v/>
      </c>
      <c r="S189" s="11">
        <f>IF(Q189="","",IF(Q189&gt;0,"Win",IF(Q189&lt;0,"Loss","BE")))</f>
        <v/>
      </c>
      <c r="T189" s="8" t="n"/>
    </row>
    <row r="190">
      <c r="A190" s="6" t="n">
        <v>189</v>
      </c>
      <c r="B190" s="7" t="n"/>
      <c r="C190" s="7" t="n"/>
      <c r="D190" s="7" t="n"/>
      <c r="E190" s="7" t="n"/>
      <c r="F190" s="8" t="n"/>
      <c r="G190" s="7" t="n"/>
      <c r="H190" s="7" t="n"/>
      <c r="I190" s="7" t="n"/>
      <c r="J190" s="7" t="n"/>
      <c r="K190" s="7" t="n"/>
      <c r="L190" s="7" t="n"/>
      <c r="M190" s="7" t="n"/>
      <c r="N190" s="7" t="n"/>
      <c r="O190" s="8" t="n"/>
      <c r="P190" s="8" t="n"/>
      <c r="Q190" s="9">
        <f>IF(OR(G190="",H190="",K190="",L190="",E190=""),"",((L190-K190)*IF(E190="Long",1,IF(E190="Short",-1,0)))/ABS(G190-H190))</f>
        <v/>
      </c>
      <c r="R190" s="10">
        <f>IF(OR(K190="",L190="",M190="",E190=""),"",(L190-K190)*IF(E190="Long",1,IF(E190="Short",-1,0))*M190)</f>
        <v/>
      </c>
      <c r="S190" s="11">
        <f>IF(Q190="","",IF(Q190&gt;0,"Win",IF(Q190&lt;0,"Loss","BE")))</f>
        <v/>
      </c>
      <c r="T190" s="8" t="n"/>
    </row>
    <row r="191">
      <c r="A191" s="6" t="n">
        <v>190</v>
      </c>
      <c r="B191" s="7" t="n"/>
      <c r="C191" s="7" t="n"/>
      <c r="D191" s="7" t="n"/>
      <c r="E191" s="7" t="n"/>
      <c r="F191" s="8" t="n"/>
      <c r="G191" s="7" t="n"/>
      <c r="H191" s="7" t="n"/>
      <c r="I191" s="7" t="n"/>
      <c r="J191" s="7" t="n"/>
      <c r="K191" s="7" t="n"/>
      <c r="L191" s="7" t="n"/>
      <c r="M191" s="7" t="n"/>
      <c r="N191" s="7" t="n"/>
      <c r="O191" s="8" t="n"/>
      <c r="P191" s="8" t="n"/>
      <c r="Q191" s="9">
        <f>IF(OR(G191="",H191="",K191="",L191="",E191=""),"",((L191-K191)*IF(E191="Long",1,IF(E191="Short",-1,0)))/ABS(G191-H191))</f>
        <v/>
      </c>
      <c r="R191" s="10">
        <f>IF(OR(K191="",L191="",M191="",E191=""),"",(L191-K191)*IF(E191="Long",1,IF(E191="Short",-1,0))*M191)</f>
        <v/>
      </c>
      <c r="S191" s="11">
        <f>IF(Q191="","",IF(Q191&gt;0,"Win",IF(Q191&lt;0,"Loss","BE")))</f>
        <v/>
      </c>
      <c r="T191" s="8" t="n"/>
    </row>
    <row r="192">
      <c r="A192" s="6" t="n">
        <v>191</v>
      </c>
      <c r="B192" s="7" t="n"/>
      <c r="C192" s="7" t="n"/>
      <c r="D192" s="7" t="n"/>
      <c r="E192" s="7" t="n"/>
      <c r="F192" s="8" t="n"/>
      <c r="G192" s="7" t="n"/>
      <c r="H192" s="7" t="n"/>
      <c r="I192" s="7" t="n"/>
      <c r="J192" s="7" t="n"/>
      <c r="K192" s="7" t="n"/>
      <c r="L192" s="7" t="n"/>
      <c r="M192" s="7" t="n"/>
      <c r="N192" s="7" t="n"/>
      <c r="O192" s="8" t="n"/>
      <c r="P192" s="8" t="n"/>
      <c r="Q192" s="9">
        <f>IF(OR(G192="",H192="",K192="",L192="",E192=""),"",((L192-K192)*IF(E192="Long",1,IF(E192="Short",-1,0)))/ABS(G192-H192))</f>
        <v/>
      </c>
      <c r="R192" s="10">
        <f>IF(OR(K192="",L192="",M192="",E192=""),"",(L192-K192)*IF(E192="Long",1,IF(E192="Short",-1,0))*M192)</f>
        <v/>
      </c>
      <c r="S192" s="11">
        <f>IF(Q192="","",IF(Q192&gt;0,"Win",IF(Q192&lt;0,"Loss","BE")))</f>
        <v/>
      </c>
      <c r="T192" s="8" t="n"/>
    </row>
    <row r="193">
      <c r="A193" s="6" t="n">
        <v>192</v>
      </c>
      <c r="B193" s="7" t="n"/>
      <c r="C193" s="7" t="n"/>
      <c r="D193" s="7" t="n"/>
      <c r="E193" s="7" t="n"/>
      <c r="F193" s="8" t="n"/>
      <c r="G193" s="7" t="n"/>
      <c r="H193" s="7" t="n"/>
      <c r="I193" s="7" t="n"/>
      <c r="J193" s="7" t="n"/>
      <c r="K193" s="7" t="n"/>
      <c r="L193" s="7" t="n"/>
      <c r="M193" s="7" t="n"/>
      <c r="N193" s="7" t="n"/>
      <c r="O193" s="8" t="n"/>
      <c r="P193" s="8" t="n"/>
      <c r="Q193" s="9">
        <f>IF(OR(G193="",H193="",K193="",L193="",E193=""),"",((L193-K193)*IF(E193="Long",1,IF(E193="Short",-1,0)))/ABS(G193-H193))</f>
        <v/>
      </c>
      <c r="R193" s="10">
        <f>IF(OR(K193="",L193="",M193="",E193=""),"",(L193-K193)*IF(E193="Long",1,IF(E193="Short",-1,0))*M193)</f>
        <v/>
      </c>
      <c r="S193" s="11">
        <f>IF(Q193="","",IF(Q193&gt;0,"Win",IF(Q193&lt;0,"Loss","BE")))</f>
        <v/>
      </c>
      <c r="T193" s="8" t="n"/>
    </row>
    <row r="194">
      <c r="A194" s="6" t="n">
        <v>193</v>
      </c>
      <c r="B194" s="7" t="n"/>
      <c r="C194" s="7" t="n"/>
      <c r="D194" s="7" t="n"/>
      <c r="E194" s="7" t="n"/>
      <c r="F194" s="8" t="n"/>
      <c r="G194" s="7" t="n"/>
      <c r="H194" s="7" t="n"/>
      <c r="I194" s="7" t="n"/>
      <c r="J194" s="7" t="n"/>
      <c r="K194" s="7" t="n"/>
      <c r="L194" s="7" t="n"/>
      <c r="M194" s="7" t="n"/>
      <c r="N194" s="7" t="n"/>
      <c r="O194" s="8" t="n"/>
      <c r="P194" s="8" t="n"/>
      <c r="Q194" s="9">
        <f>IF(OR(G194="",H194="",K194="",L194="",E194=""),"",((L194-K194)*IF(E194="Long",1,IF(E194="Short",-1,0)))/ABS(G194-H194))</f>
        <v/>
      </c>
      <c r="R194" s="10">
        <f>IF(OR(K194="",L194="",M194="",E194=""),"",(L194-K194)*IF(E194="Long",1,IF(E194="Short",-1,0))*M194)</f>
        <v/>
      </c>
      <c r="S194" s="11">
        <f>IF(Q194="","",IF(Q194&gt;0,"Win",IF(Q194&lt;0,"Loss","BE")))</f>
        <v/>
      </c>
      <c r="T194" s="8" t="n"/>
    </row>
    <row r="195">
      <c r="A195" s="6" t="n">
        <v>194</v>
      </c>
      <c r="B195" s="7" t="n"/>
      <c r="C195" s="7" t="n"/>
      <c r="D195" s="7" t="n"/>
      <c r="E195" s="7" t="n"/>
      <c r="F195" s="8" t="n"/>
      <c r="G195" s="7" t="n"/>
      <c r="H195" s="7" t="n"/>
      <c r="I195" s="7" t="n"/>
      <c r="J195" s="7" t="n"/>
      <c r="K195" s="7" t="n"/>
      <c r="L195" s="7" t="n"/>
      <c r="M195" s="7" t="n"/>
      <c r="N195" s="7" t="n"/>
      <c r="O195" s="8" t="n"/>
      <c r="P195" s="8" t="n"/>
      <c r="Q195" s="9">
        <f>IF(OR(G195="",H195="",K195="",L195="",E195=""),"",((L195-K195)*IF(E195="Long",1,IF(E195="Short",-1,0)))/ABS(G195-H195))</f>
        <v/>
      </c>
      <c r="R195" s="10">
        <f>IF(OR(K195="",L195="",M195="",E195=""),"",(L195-K195)*IF(E195="Long",1,IF(E195="Short",-1,0))*M195)</f>
        <v/>
      </c>
      <c r="S195" s="11">
        <f>IF(Q195="","",IF(Q195&gt;0,"Win",IF(Q195&lt;0,"Loss","BE")))</f>
        <v/>
      </c>
      <c r="T195" s="8" t="n"/>
    </row>
    <row r="196">
      <c r="A196" s="6" t="n">
        <v>195</v>
      </c>
      <c r="B196" s="7" t="n"/>
      <c r="C196" s="7" t="n"/>
      <c r="D196" s="7" t="n"/>
      <c r="E196" s="7" t="n"/>
      <c r="F196" s="8" t="n"/>
      <c r="G196" s="7" t="n"/>
      <c r="H196" s="7" t="n"/>
      <c r="I196" s="7" t="n"/>
      <c r="J196" s="7" t="n"/>
      <c r="K196" s="7" t="n"/>
      <c r="L196" s="7" t="n"/>
      <c r="M196" s="7" t="n"/>
      <c r="N196" s="7" t="n"/>
      <c r="O196" s="8" t="n"/>
      <c r="P196" s="8" t="n"/>
      <c r="Q196" s="9">
        <f>IF(OR(G196="",H196="",K196="",L196="",E196=""),"",((L196-K196)*IF(E196="Long",1,IF(E196="Short",-1,0)))/ABS(G196-H196))</f>
        <v/>
      </c>
      <c r="R196" s="10">
        <f>IF(OR(K196="",L196="",M196="",E196=""),"",(L196-K196)*IF(E196="Long",1,IF(E196="Short",-1,0))*M196)</f>
        <v/>
      </c>
      <c r="S196" s="11">
        <f>IF(Q196="","",IF(Q196&gt;0,"Win",IF(Q196&lt;0,"Loss","BE")))</f>
        <v/>
      </c>
      <c r="T196" s="8" t="n"/>
    </row>
    <row r="197">
      <c r="A197" s="6" t="n">
        <v>196</v>
      </c>
      <c r="B197" s="7" t="n"/>
      <c r="C197" s="7" t="n"/>
      <c r="D197" s="7" t="n"/>
      <c r="E197" s="7" t="n"/>
      <c r="F197" s="8" t="n"/>
      <c r="G197" s="7" t="n"/>
      <c r="H197" s="7" t="n"/>
      <c r="I197" s="7" t="n"/>
      <c r="J197" s="7" t="n"/>
      <c r="K197" s="7" t="n"/>
      <c r="L197" s="7" t="n"/>
      <c r="M197" s="7" t="n"/>
      <c r="N197" s="7" t="n"/>
      <c r="O197" s="8" t="n"/>
      <c r="P197" s="8" t="n"/>
      <c r="Q197" s="9">
        <f>IF(OR(G197="",H197="",K197="",L197="",E197=""),"",((L197-K197)*IF(E197="Long",1,IF(E197="Short",-1,0)))/ABS(G197-H197))</f>
        <v/>
      </c>
      <c r="R197" s="10">
        <f>IF(OR(K197="",L197="",M197="",E197=""),"",(L197-K197)*IF(E197="Long",1,IF(E197="Short",-1,0))*M197)</f>
        <v/>
      </c>
      <c r="S197" s="11">
        <f>IF(Q197="","",IF(Q197&gt;0,"Win",IF(Q197&lt;0,"Loss","BE")))</f>
        <v/>
      </c>
      <c r="T197" s="8" t="n"/>
    </row>
    <row r="198">
      <c r="A198" s="6" t="n">
        <v>197</v>
      </c>
      <c r="B198" s="7" t="n"/>
      <c r="C198" s="7" t="n"/>
      <c r="D198" s="7" t="n"/>
      <c r="E198" s="7" t="n"/>
      <c r="F198" s="8" t="n"/>
      <c r="G198" s="7" t="n"/>
      <c r="H198" s="7" t="n"/>
      <c r="I198" s="7" t="n"/>
      <c r="J198" s="7" t="n"/>
      <c r="K198" s="7" t="n"/>
      <c r="L198" s="7" t="n"/>
      <c r="M198" s="7" t="n"/>
      <c r="N198" s="7" t="n"/>
      <c r="O198" s="8" t="n"/>
      <c r="P198" s="8" t="n"/>
      <c r="Q198" s="9">
        <f>IF(OR(G198="",H198="",K198="",L198="",E198=""),"",((L198-K198)*IF(E198="Long",1,IF(E198="Short",-1,0)))/ABS(G198-H198))</f>
        <v/>
      </c>
      <c r="R198" s="10">
        <f>IF(OR(K198="",L198="",M198="",E198=""),"",(L198-K198)*IF(E198="Long",1,IF(E198="Short",-1,0))*M198)</f>
        <v/>
      </c>
      <c r="S198" s="11">
        <f>IF(Q198="","",IF(Q198&gt;0,"Win",IF(Q198&lt;0,"Loss","BE")))</f>
        <v/>
      </c>
      <c r="T198" s="8" t="n"/>
    </row>
    <row r="199">
      <c r="A199" s="6" t="n">
        <v>198</v>
      </c>
      <c r="B199" s="7" t="n"/>
      <c r="C199" s="7" t="n"/>
      <c r="D199" s="7" t="n"/>
      <c r="E199" s="7" t="n"/>
      <c r="F199" s="8" t="n"/>
      <c r="G199" s="7" t="n"/>
      <c r="H199" s="7" t="n"/>
      <c r="I199" s="7" t="n"/>
      <c r="J199" s="7" t="n"/>
      <c r="K199" s="7" t="n"/>
      <c r="L199" s="7" t="n"/>
      <c r="M199" s="7" t="n"/>
      <c r="N199" s="7" t="n"/>
      <c r="O199" s="8" t="n"/>
      <c r="P199" s="8" t="n"/>
      <c r="Q199" s="9">
        <f>IF(OR(G199="",H199="",K199="",L199="",E199=""),"",((L199-K199)*IF(E199="Long",1,IF(E199="Short",-1,0)))/ABS(G199-H199))</f>
        <v/>
      </c>
      <c r="R199" s="10">
        <f>IF(OR(K199="",L199="",M199="",E199=""),"",(L199-K199)*IF(E199="Long",1,IF(E199="Short",-1,0))*M199)</f>
        <v/>
      </c>
      <c r="S199" s="11">
        <f>IF(Q199="","",IF(Q199&gt;0,"Win",IF(Q199&lt;0,"Loss","BE")))</f>
        <v/>
      </c>
      <c r="T199" s="8" t="n"/>
    </row>
    <row r="200">
      <c r="A200" s="6" t="n">
        <v>199</v>
      </c>
      <c r="B200" s="7" t="n"/>
      <c r="C200" s="7" t="n"/>
      <c r="D200" s="7" t="n"/>
      <c r="E200" s="7" t="n"/>
      <c r="F200" s="8" t="n"/>
      <c r="G200" s="7" t="n"/>
      <c r="H200" s="7" t="n"/>
      <c r="I200" s="7" t="n"/>
      <c r="J200" s="7" t="n"/>
      <c r="K200" s="7" t="n"/>
      <c r="L200" s="7" t="n"/>
      <c r="M200" s="7" t="n"/>
      <c r="N200" s="7" t="n"/>
      <c r="O200" s="8" t="n"/>
      <c r="P200" s="8" t="n"/>
      <c r="Q200" s="9">
        <f>IF(OR(G200="",H200="",K200="",L200="",E200=""),"",((L200-K200)*IF(E200="Long",1,IF(E200="Short",-1,0)))/ABS(G200-H200))</f>
        <v/>
      </c>
      <c r="R200" s="10">
        <f>IF(OR(K200="",L200="",M200="",E200=""),"",(L200-K200)*IF(E200="Long",1,IF(E200="Short",-1,0))*M200)</f>
        <v/>
      </c>
      <c r="S200" s="11">
        <f>IF(Q200="","",IF(Q200&gt;0,"Win",IF(Q200&lt;0,"Loss","BE")))</f>
        <v/>
      </c>
      <c r="T200" s="8" t="n"/>
    </row>
    <row r="201">
      <c r="A201" s="6" t="n">
        <v>200</v>
      </c>
      <c r="B201" s="7" t="n"/>
      <c r="C201" s="7" t="n"/>
      <c r="D201" s="7" t="n"/>
      <c r="E201" s="7" t="n"/>
      <c r="F201" s="8" t="n"/>
      <c r="G201" s="7" t="n"/>
      <c r="H201" s="7" t="n"/>
      <c r="I201" s="7" t="n"/>
      <c r="J201" s="7" t="n"/>
      <c r="K201" s="7" t="n"/>
      <c r="L201" s="7" t="n"/>
      <c r="M201" s="7" t="n"/>
      <c r="N201" s="7" t="n"/>
      <c r="O201" s="8" t="n"/>
      <c r="P201" s="8" t="n"/>
      <c r="Q201" s="9">
        <f>IF(OR(G201="",H201="",K201="",L201="",E201=""),"",((L201-K201)*IF(E201="Long",1,IF(E201="Short",-1,0)))/ABS(G201-H201))</f>
        <v/>
      </c>
      <c r="R201" s="10">
        <f>IF(OR(K201="",L201="",M201="",E201=""),"",(L201-K201)*IF(E201="Long",1,IF(E201="Short",-1,0))*M201)</f>
        <v/>
      </c>
      <c r="S201" s="11">
        <f>IF(Q201="","",IF(Q201&gt;0,"Win",IF(Q201&lt;0,"Loss","BE")))</f>
        <v/>
      </c>
      <c r="T201" s="8" t="n"/>
    </row>
    <row r="202">
      <c r="A202" s="6" t="n">
        <v>201</v>
      </c>
      <c r="B202" s="7" t="n"/>
      <c r="C202" s="7" t="n"/>
      <c r="D202" s="7" t="n"/>
      <c r="E202" s="7" t="n"/>
      <c r="F202" s="8" t="n"/>
      <c r="G202" s="7" t="n"/>
      <c r="H202" s="7" t="n"/>
      <c r="I202" s="7" t="n"/>
      <c r="J202" s="7" t="n"/>
      <c r="K202" s="7" t="n"/>
      <c r="L202" s="7" t="n"/>
      <c r="M202" s="7" t="n"/>
      <c r="N202" s="7" t="n"/>
      <c r="O202" s="8" t="n"/>
      <c r="P202" s="8" t="n"/>
      <c r="Q202" s="9">
        <f>IF(OR(G202="",H202="",K202="",L202="",E202=""),"",((L202-K202)*IF(E202="Long",1,IF(E202="Short",-1,0)))/ABS(G202-H202))</f>
        <v/>
      </c>
      <c r="R202" s="10">
        <f>IF(OR(K202="",L202="",M202="",E202=""),"",(L202-K202)*IF(E202="Long",1,IF(E202="Short",-1,0))*M202)</f>
        <v/>
      </c>
      <c r="S202" s="11">
        <f>IF(Q202="","",IF(Q202&gt;0,"Win",IF(Q202&lt;0,"Loss","BE")))</f>
        <v/>
      </c>
      <c r="T202" s="8" t="n"/>
    </row>
    <row r="203">
      <c r="A203" s="6" t="n">
        <v>202</v>
      </c>
      <c r="B203" s="7" t="n"/>
      <c r="C203" s="7" t="n"/>
      <c r="D203" s="7" t="n"/>
      <c r="E203" s="7" t="n"/>
      <c r="F203" s="8" t="n"/>
      <c r="G203" s="7" t="n"/>
      <c r="H203" s="7" t="n"/>
      <c r="I203" s="7" t="n"/>
      <c r="J203" s="7" t="n"/>
      <c r="K203" s="7" t="n"/>
      <c r="L203" s="7" t="n"/>
      <c r="M203" s="7" t="n"/>
      <c r="N203" s="7" t="n"/>
      <c r="O203" s="8" t="n"/>
      <c r="P203" s="8" t="n"/>
      <c r="Q203" s="9">
        <f>IF(OR(G203="",H203="",K203="",L203="",E203=""),"",((L203-K203)*IF(E203="Long",1,IF(E203="Short",-1,0)))/ABS(G203-H203))</f>
        <v/>
      </c>
      <c r="R203" s="10">
        <f>IF(OR(K203="",L203="",M203="",E203=""),"",(L203-K203)*IF(E203="Long",1,IF(E203="Short",-1,0))*M203)</f>
        <v/>
      </c>
      <c r="S203" s="11">
        <f>IF(Q203="","",IF(Q203&gt;0,"Win",IF(Q203&lt;0,"Loss","BE")))</f>
        <v/>
      </c>
      <c r="T203" s="8" t="n"/>
    </row>
    <row r="204">
      <c r="A204" s="6" t="n">
        <v>203</v>
      </c>
      <c r="B204" s="7" t="n"/>
      <c r="C204" s="7" t="n"/>
      <c r="D204" s="7" t="n"/>
      <c r="E204" s="7" t="n"/>
      <c r="F204" s="8" t="n"/>
      <c r="G204" s="7" t="n"/>
      <c r="H204" s="7" t="n"/>
      <c r="I204" s="7" t="n"/>
      <c r="J204" s="7" t="n"/>
      <c r="K204" s="7" t="n"/>
      <c r="L204" s="7" t="n"/>
      <c r="M204" s="7" t="n"/>
      <c r="N204" s="7" t="n"/>
      <c r="O204" s="8" t="n"/>
      <c r="P204" s="8" t="n"/>
      <c r="Q204" s="9">
        <f>IF(OR(G204="",H204="",K204="",L204="",E204=""),"",((L204-K204)*IF(E204="Long",1,IF(E204="Short",-1,0)))/ABS(G204-H204))</f>
        <v/>
      </c>
      <c r="R204" s="10">
        <f>IF(OR(K204="",L204="",M204="",E204=""),"",(L204-K204)*IF(E204="Long",1,IF(E204="Short",-1,0))*M204)</f>
        <v/>
      </c>
      <c r="S204" s="11">
        <f>IF(Q204="","",IF(Q204&gt;0,"Win",IF(Q204&lt;0,"Loss","BE")))</f>
        <v/>
      </c>
      <c r="T204" s="8" t="n"/>
    </row>
    <row r="205">
      <c r="A205" s="6" t="n">
        <v>204</v>
      </c>
      <c r="B205" s="7" t="n"/>
      <c r="C205" s="7" t="n"/>
      <c r="D205" s="7" t="n"/>
      <c r="E205" s="7" t="n"/>
      <c r="F205" s="8" t="n"/>
      <c r="G205" s="7" t="n"/>
      <c r="H205" s="7" t="n"/>
      <c r="I205" s="7" t="n"/>
      <c r="J205" s="7" t="n"/>
      <c r="K205" s="7" t="n"/>
      <c r="L205" s="7" t="n"/>
      <c r="M205" s="7" t="n"/>
      <c r="N205" s="7" t="n"/>
      <c r="O205" s="8" t="n"/>
      <c r="P205" s="8" t="n"/>
      <c r="Q205" s="9">
        <f>IF(OR(G205="",H205="",K205="",L205="",E205=""),"",((L205-K205)*IF(E205="Long",1,IF(E205="Short",-1,0)))/ABS(G205-H205))</f>
        <v/>
      </c>
      <c r="R205" s="10">
        <f>IF(OR(K205="",L205="",M205="",E205=""),"",(L205-K205)*IF(E205="Long",1,IF(E205="Short",-1,0))*M205)</f>
        <v/>
      </c>
      <c r="S205" s="11">
        <f>IF(Q205="","",IF(Q205&gt;0,"Win",IF(Q205&lt;0,"Loss","BE")))</f>
        <v/>
      </c>
      <c r="T205" s="8" t="n"/>
    </row>
    <row r="206">
      <c r="A206" s="6" t="n">
        <v>205</v>
      </c>
      <c r="B206" s="7" t="n"/>
      <c r="C206" s="7" t="n"/>
      <c r="D206" s="7" t="n"/>
      <c r="E206" s="7" t="n"/>
      <c r="F206" s="8" t="n"/>
      <c r="G206" s="7" t="n"/>
      <c r="H206" s="7" t="n"/>
      <c r="I206" s="7" t="n"/>
      <c r="J206" s="7" t="n"/>
      <c r="K206" s="7" t="n"/>
      <c r="L206" s="7" t="n"/>
      <c r="M206" s="7" t="n"/>
      <c r="N206" s="7" t="n"/>
      <c r="O206" s="8" t="n"/>
      <c r="P206" s="8" t="n"/>
      <c r="Q206" s="9">
        <f>IF(OR(G206="",H206="",K206="",L206="",E206=""),"",((L206-K206)*IF(E206="Long",1,IF(E206="Short",-1,0)))/ABS(G206-H206))</f>
        <v/>
      </c>
      <c r="R206" s="10">
        <f>IF(OR(K206="",L206="",M206="",E206=""),"",(L206-K206)*IF(E206="Long",1,IF(E206="Short",-1,0))*M206)</f>
        <v/>
      </c>
      <c r="S206" s="11">
        <f>IF(Q206="","",IF(Q206&gt;0,"Win",IF(Q206&lt;0,"Loss","BE")))</f>
        <v/>
      </c>
      <c r="T206" s="8" t="n"/>
    </row>
    <row r="207">
      <c r="A207" s="6" t="n">
        <v>206</v>
      </c>
      <c r="B207" s="7" t="n"/>
      <c r="C207" s="7" t="n"/>
      <c r="D207" s="7" t="n"/>
      <c r="E207" s="7" t="n"/>
      <c r="F207" s="8" t="n"/>
      <c r="G207" s="7" t="n"/>
      <c r="H207" s="7" t="n"/>
      <c r="I207" s="7" t="n"/>
      <c r="J207" s="7" t="n"/>
      <c r="K207" s="7" t="n"/>
      <c r="L207" s="7" t="n"/>
      <c r="M207" s="7" t="n"/>
      <c r="N207" s="7" t="n"/>
      <c r="O207" s="8" t="n"/>
      <c r="P207" s="8" t="n"/>
      <c r="Q207" s="9">
        <f>IF(OR(G207="",H207="",K207="",L207="",E207=""),"",((L207-K207)*IF(E207="Long",1,IF(E207="Short",-1,0)))/ABS(G207-H207))</f>
        <v/>
      </c>
      <c r="R207" s="10">
        <f>IF(OR(K207="",L207="",M207="",E207=""),"",(L207-K207)*IF(E207="Long",1,IF(E207="Short",-1,0))*M207)</f>
        <v/>
      </c>
      <c r="S207" s="11">
        <f>IF(Q207="","",IF(Q207&gt;0,"Win",IF(Q207&lt;0,"Loss","BE")))</f>
        <v/>
      </c>
      <c r="T207" s="8" t="n"/>
    </row>
    <row r="208">
      <c r="A208" s="6" t="n">
        <v>207</v>
      </c>
      <c r="B208" s="7" t="n"/>
      <c r="C208" s="7" t="n"/>
      <c r="D208" s="7" t="n"/>
      <c r="E208" s="7" t="n"/>
      <c r="F208" s="8" t="n"/>
      <c r="G208" s="7" t="n"/>
      <c r="H208" s="7" t="n"/>
      <c r="I208" s="7" t="n"/>
      <c r="J208" s="7" t="n"/>
      <c r="K208" s="7" t="n"/>
      <c r="L208" s="7" t="n"/>
      <c r="M208" s="7" t="n"/>
      <c r="N208" s="7" t="n"/>
      <c r="O208" s="8" t="n"/>
      <c r="P208" s="8" t="n"/>
      <c r="Q208" s="9">
        <f>IF(OR(G208="",H208="",K208="",L208="",E208=""),"",((L208-K208)*IF(E208="Long",1,IF(E208="Short",-1,0)))/ABS(G208-H208))</f>
        <v/>
      </c>
      <c r="R208" s="10">
        <f>IF(OR(K208="",L208="",M208="",E208=""),"",(L208-K208)*IF(E208="Long",1,IF(E208="Short",-1,0))*M208)</f>
        <v/>
      </c>
      <c r="S208" s="11">
        <f>IF(Q208="","",IF(Q208&gt;0,"Win",IF(Q208&lt;0,"Loss","BE")))</f>
        <v/>
      </c>
      <c r="T208" s="8" t="n"/>
    </row>
    <row r="209">
      <c r="A209" s="6" t="n">
        <v>208</v>
      </c>
      <c r="B209" s="7" t="n"/>
      <c r="C209" s="7" t="n"/>
      <c r="D209" s="7" t="n"/>
      <c r="E209" s="7" t="n"/>
      <c r="F209" s="8" t="n"/>
      <c r="G209" s="7" t="n"/>
      <c r="H209" s="7" t="n"/>
      <c r="I209" s="7" t="n"/>
      <c r="J209" s="7" t="n"/>
      <c r="K209" s="7" t="n"/>
      <c r="L209" s="7" t="n"/>
      <c r="M209" s="7" t="n"/>
      <c r="N209" s="7" t="n"/>
      <c r="O209" s="8" t="n"/>
      <c r="P209" s="8" t="n"/>
      <c r="Q209" s="9">
        <f>IF(OR(G209="",H209="",K209="",L209="",E209=""),"",((L209-K209)*IF(E209="Long",1,IF(E209="Short",-1,0)))/ABS(G209-H209))</f>
        <v/>
      </c>
      <c r="R209" s="10">
        <f>IF(OR(K209="",L209="",M209="",E209=""),"",(L209-K209)*IF(E209="Long",1,IF(E209="Short",-1,0))*M209)</f>
        <v/>
      </c>
      <c r="S209" s="11">
        <f>IF(Q209="","",IF(Q209&gt;0,"Win",IF(Q209&lt;0,"Loss","BE")))</f>
        <v/>
      </c>
      <c r="T209" s="8" t="n"/>
    </row>
    <row r="210">
      <c r="A210" s="6" t="n">
        <v>209</v>
      </c>
      <c r="B210" s="7" t="n"/>
      <c r="C210" s="7" t="n"/>
      <c r="D210" s="7" t="n"/>
      <c r="E210" s="7" t="n"/>
      <c r="F210" s="8" t="n"/>
      <c r="G210" s="7" t="n"/>
      <c r="H210" s="7" t="n"/>
      <c r="I210" s="7" t="n"/>
      <c r="J210" s="7" t="n"/>
      <c r="K210" s="7" t="n"/>
      <c r="L210" s="7" t="n"/>
      <c r="M210" s="7" t="n"/>
      <c r="N210" s="7" t="n"/>
      <c r="O210" s="8" t="n"/>
      <c r="P210" s="8" t="n"/>
      <c r="Q210" s="9">
        <f>IF(OR(G210="",H210="",K210="",L210="",E210=""),"",((L210-K210)*IF(E210="Long",1,IF(E210="Short",-1,0)))/ABS(G210-H210))</f>
        <v/>
      </c>
      <c r="R210" s="10">
        <f>IF(OR(K210="",L210="",M210="",E210=""),"",(L210-K210)*IF(E210="Long",1,IF(E210="Short",-1,0))*M210)</f>
        <v/>
      </c>
      <c r="S210" s="11">
        <f>IF(Q210="","",IF(Q210&gt;0,"Win",IF(Q210&lt;0,"Loss","BE")))</f>
        <v/>
      </c>
      <c r="T210" s="8" t="n"/>
    </row>
    <row r="211">
      <c r="A211" s="6" t="n">
        <v>210</v>
      </c>
      <c r="B211" s="7" t="n"/>
      <c r="C211" s="7" t="n"/>
      <c r="D211" s="7" t="n"/>
      <c r="E211" s="7" t="n"/>
      <c r="F211" s="8" t="n"/>
      <c r="G211" s="7" t="n"/>
      <c r="H211" s="7" t="n"/>
      <c r="I211" s="7" t="n"/>
      <c r="J211" s="7" t="n"/>
      <c r="K211" s="7" t="n"/>
      <c r="L211" s="7" t="n"/>
      <c r="M211" s="7" t="n"/>
      <c r="N211" s="7" t="n"/>
      <c r="O211" s="8" t="n"/>
      <c r="P211" s="8" t="n"/>
      <c r="Q211" s="9">
        <f>IF(OR(G211="",H211="",K211="",L211="",E211=""),"",((L211-K211)*IF(E211="Long",1,IF(E211="Short",-1,0)))/ABS(G211-H211))</f>
        <v/>
      </c>
      <c r="R211" s="10">
        <f>IF(OR(K211="",L211="",M211="",E211=""),"",(L211-K211)*IF(E211="Long",1,IF(E211="Short",-1,0))*M211)</f>
        <v/>
      </c>
      <c r="S211" s="11">
        <f>IF(Q211="","",IF(Q211&gt;0,"Win",IF(Q211&lt;0,"Loss","BE")))</f>
        <v/>
      </c>
      <c r="T211" s="8" t="n"/>
    </row>
    <row r="212">
      <c r="A212" s="6" t="n">
        <v>211</v>
      </c>
      <c r="B212" s="7" t="n"/>
      <c r="C212" s="7" t="n"/>
      <c r="D212" s="7" t="n"/>
      <c r="E212" s="7" t="n"/>
      <c r="F212" s="8" t="n"/>
      <c r="G212" s="7" t="n"/>
      <c r="H212" s="7" t="n"/>
      <c r="I212" s="7" t="n"/>
      <c r="J212" s="7" t="n"/>
      <c r="K212" s="7" t="n"/>
      <c r="L212" s="7" t="n"/>
      <c r="M212" s="7" t="n"/>
      <c r="N212" s="7" t="n"/>
      <c r="O212" s="8" t="n"/>
      <c r="P212" s="8" t="n"/>
      <c r="Q212" s="9">
        <f>IF(OR(G212="",H212="",K212="",L212="",E212=""),"",((L212-K212)*IF(E212="Long",1,IF(E212="Short",-1,0)))/ABS(G212-H212))</f>
        <v/>
      </c>
      <c r="R212" s="10">
        <f>IF(OR(K212="",L212="",M212="",E212=""),"",(L212-K212)*IF(E212="Long",1,IF(E212="Short",-1,0))*M212)</f>
        <v/>
      </c>
      <c r="S212" s="11">
        <f>IF(Q212="","",IF(Q212&gt;0,"Win",IF(Q212&lt;0,"Loss","BE")))</f>
        <v/>
      </c>
      <c r="T212" s="8" t="n"/>
    </row>
    <row r="213">
      <c r="A213" s="6" t="n">
        <v>212</v>
      </c>
      <c r="B213" s="7" t="n"/>
      <c r="C213" s="7" t="n"/>
      <c r="D213" s="7" t="n"/>
      <c r="E213" s="7" t="n"/>
      <c r="F213" s="8" t="n"/>
      <c r="G213" s="7" t="n"/>
      <c r="H213" s="7" t="n"/>
      <c r="I213" s="7" t="n"/>
      <c r="J213" s="7" t="n"/>
      <c r="K213" s="7" t="n"/>
      <c r="L213" s="7" t="n"/>
      <c r="M213" s="7" t="n"/>
      <c r="N213" s="7" t="n"/>
      <c r="O213" s="8" t="n"/>
      <c r="P213" s="8" t="n"/>
      <c r="Q213" s="9">
        <f>IF(OR(G213="",H213="",K213="",L213="",E213=""),"",((L213-K213)*IF(E213="Long",1,IF(E213="Short",-1,0)))/ABS(G213-H213))</f>
        <v/>
      </c>
      <c r="R213" s="10">
        <f>IF(OR(K213="",L213="",M213="",E213=""),"",(L213-K213)*IF(E213="Long",1,IF(E213="Short",-1,0))*M213)</f>
        <v/>
      </c>
      <c r="S213" s="11">
        <f>IF(Q213="","",IF(Q213&gt;0,"Win",IF(Q213&lt;0,"Loss","BE")))</f>
        <v/>
      </c>
      <c r="T213" s="8" t="n"/>
    </row>
    <row r="214">
      <c r="A214" s="6" t="n">
        <v>213</v>
      </c>
      <c r="B214" s="7" t="n"/>
      <c r="C214" s="7" t="n"/>
      <c r="D214" s="7" t="n"/>
      <c r="E214" s="7" t="n"/>
      <c r="F214" s="8" t="n"/>
      <c r="G214" s="7" t="n"/>
      <c r="H214" s="7" t="n"/>
      <c r="I214" s="7" t="n"/>
      <c r="J214" s="7" t="n"/>
      <c r="K214" s="7" t="n"/>
      <c r="L214" s="7" t="n"/>
      <c r="M214" s="7" t="n"/>
      <c r="N214" s="7" t="n"/>
      <c r="O214" s="8" t="n"/>
      <c r="P214" s="8" t="n"/>
      <c r="Q214" s="9">
        <f>IF(OR(G214="",H214="",K214="",L214="",E214=""),"",((L214-K214)*IF(E214="Long",1,IF(E214="Short",-1,0)))/ABS(G214-H214))</f>
        <v/>
      </c>
      <c r="R214" s="10">
        <f>IF(OR(K214="",L214="",M214="",E214=""),"",(L214-K214)*IF(E214="Long",1,IF(E214="Short",-1,0))*M214)</f>
        <v/>
      </c>
      <c r="S214" s="11">
        <f>IF(Q214="","",IF(Q214&gt;0,"Win",IF(Q214&lt;0,"Loss","BE")))</f>
        <v/>
      </c>
      <c r="T214" s="8" t="n"/>
    </row>
    <row r="215">
      <c r="A215" s="6" t="n">
        <v>214</v>
      </c>
      <c r="B215" s="7" t="n"/>
      <c r="C215" s="7" t="n"/>
      <c r="D215" s="7" t="n"/>
      <c r="E215" s="7" t="n"/>
      <c r="F215" s="8" t="n"/>
      <c r="G215" s="7" t="n"/>
      <c r="H215" s="7" t="n"/>
      <c r="I215" s="7" t="n"/>
      <c r="J215" s="7" t="n"/>
      <c r="K215" s="7" t="n"/>
      <c r="L215" s="7" t="n"/>
      <c r="M215" s="7" t="n"/>
      <c r="N215" s="7" t="n"/>
      <c r="O215" s="8" t="n"/>
      <c r="P215" s="8" t="n"/>
      <c r="Q215" s="9">
        <f>IF(OR(G215="",H215="",K215="",L215="",E215=""),"",((L215-K215)*IF(E215="Long",1,IF(E215="Short",-1,0)))/ABS(G215-H215))</f>
        <v/>
      </c>
      <c r="R215" s="10">
        <f>IF(OR(K215="",L215="",M215="",E215=""),"",(L215-K215)*IF(E215="Long",1,IF(E215="Short",-1,0))*M215)</f>
        <v/>
      </c>
      <c r="S215" s="11">
        <f>IF(Q215="","",IF(Q215&gt;0,"Win",IF(Q215&lt;0,"Loss","BE")))</f>
        <v/>
      </c>
      <c r="T215" s="8" t="n"/>
    </row>
    <row r="216">
      <c r="A216" s="6" t="n">
        <v>215</v>
      </c>
      <c r="B216" s="7" t="n"/>
      <c r="C216" s="7" t="n"/>
      <c r="D216" s="7" t="n"/>
      <c r="E216" s="7" t="n"/>
      <c r="F216" s="8" t="n"/>
      <c r="G216" s="7" t="n"/>
      <c r="H216" s="7" t="n"/>
      <c r="I216" s="7" t="n"/>
      <c r="J216" s="7" t="n"/>
      <c r="K216" s="7" t="n"/>
      <c r="L216" s="7" t="n"/>
      <c r="M216" s="7" t="n"/>
      <c r="N216" s="7" t="n"/>
      <c r="O216" s="8" t="n"/>
      <c r="P216" s="8" t="n"/>
      <c r="Q216" s="9">
        <f>IF(OR(G216="",H216="",K216="",L216="",E216=""),"",((L216-K216)*IF(E216="Long",1,IF(E216="Short",-1,0)))/ABS(G216-H216))</f>
        <v/>
      </c>
      <c r="R216" s="10">
        <f>IF(OR(K216="",L216="",M216="",E216=""),"",(L216-K216)*IF(E216="Long",1,IF(E216="Short",-1,0))*M216)</f>
        <v/>
      </c>
      <c r="S216" s="11">
        <f>IF(Q216="","",IF(Q216&gt;0,"Win",IF(Q216&lt;0,"Loss","BE")))</f>
        <v/>
      </c>
      <c r="T216" s="8" t="n"/>
    </row>
    <row r="217">
      <c r="A217" s="6" t="n">
        <v>216</v>
      </c>
      <c r="B217" s="7" t="n"/>
      <c r="C217" s="7" t="n"/>
      <c r="D217" s="7" t="n"/>
      <c r="E217" s="7" t="n"/>
      <c r="F217" s="8" t="n"/>
      <c r="G217" s="7" t="n"/>
      <c r="H217" s="7" t="n"/>
      <c r="I217" s="7" t="n"/>
      <c r="J217" s="7" t="n"/>
      <c r="K217" s="7" t="n"/>
      <c r="L217" s="7" t="n"/>
      <c r="M217" s="7" t="n"/>
      <c r="N217" s="7" t="n"/>
      <c r="O217" s="8" t="n"/>
      <c r="P217" s="8" t="n"/>
      <c r="Q217" s="9">
        <f>IF(OR(G217="",H217="",K217="",L217="",E217=""),"",((L217-K217)*IF(E217="Long",1,IF(E217="Short",-1,0)))/ABS(G217-H217))</f>
        <v/>
      </c>
      <c r="R217" s="10">
        <f>IF(OR(K217="",L217="",M217="",E217=""),"",(L217-K217)*IF(E217="Long",1,IF(E217="Short",-1,0))*M217)</f>
        <v/>
      </c>
      <c r="S217" s="11">
        <f>IF(Q217="","",IF(Q217&gt;0,"Win",IF(Q217&lt;0,"Loss","BE")))</f>
        <v/>
      </c>
      <c r="T217" s="8" t="n"/>
    </row>
    <row r="218">
      <c r="A218" s="6" t="n">
        <v>217</v>
      </c>
      <c r="B218" s="7" t="n"/>
      <c r="C218" s="7" t="n"/>
      <c r="D218" s="7" t="n"/>
      <c r="E218" s="7" t="n"/>
      <c r="F218" s="8" t="n"/>
      <c r="G218" s="7" t="n"/>
      <c r="H218" s="7" t="n"/>
      <c r="I218" s="7" t="n"/>
      <c r="J218" s="7" t="n"/>
      <c r="K218" s="7" t="n"/>
      <c r="L218" s="7" t="n"/>
      <c r="M218" s="7" t="n"/>
      <c r="N218" s="7" t="n"/>
      <c r="O218" s="8" t="n"/>
      <c r="P218" s="8" t="n"/>
      <c r="Q218" s="9">
        <f>IF(OR(G218="",H218="",K218="",L218="",E218=""),"",((L218-K218)*IF(E218="Long",1,IF(E218="Short",-1,0)))/ABS(G218-H218))</f>
        <v/>
      </c>
      <c r="R218" s="10">
        <f>IF(OR(K218="",L218="",M218="",E218=""),"",(L218-K218)*IF(E218="Long",1,IF(E218="Short",-1,0))*M218)</f>
        <v/>
      </c>
      <c r="S218" s="11">
        <f>IF(Q218="","",IF(Q218&gt;0,"Win",IF(Q218&lt;0,"Loss","BE")))</f>
        <v/>
      </c>
      <c r="T218" s="8" t="n"/>
    </row>
    <row r="219">
      <c r="A219" s="6" t="n">
        <v>218</v>
      </c>
      <c r="B219" s="7" t="n"/>
      <c r="C219" s="7" t="n"/>
      <c r="D219" s="7" t="n"/>
      <c r="E219" s="7" t="n"/>
      <c r="F219" s="8" t="n"/>
      <c r="G219" s="7" t="n"/>
      <c r="H219" s="7" t="n"/>
      <c r="I219" s="7" t="n"/>
      <c r="J219" s="7" t="n"/>
      <c r="K219" s="7" t="n"/>
      <c r="L219" s="7" t="n"/>
      <c r="M219" s="7" t="n"/>
      <c r="N219" s="7" t="n"/>
      <c r="O219" s="8" t="n"/>
      <c r="P219" s="8" t="n"/>
      <c r="Q219" s="9">
        <f>IF(OR(G219="",H219="",K219="",L219="",E219=""),"",((L219-K219)*IF(E219="Long",1,IF(E219="Short",-1,0)))/ABS(G219-H219))</f>
        <v/>
      </c>
      <c r="R219" s="10">
        <f>IF(OR(K219="",L219="",M219="",E219=""),"",(L219-K219)*IF(E219="Long",1,IF(E219="Short",-1,0))*M219)</f>
        <v/>
      </c>
      <c r="S219" s="11">
        <f>IF(Q219="","",IF(Q219&gt;0,"Win",IF(Q219&lt;0,"Loss","BE")))</f>
        <v/>
      </c>
      <c r="T219" s="8" t="n"/>
    </row>
    <row r="220">
      <c r="A220" s="6" t="n">
        <v>219</v>
      </c>
      <c r="B220" s="7" t="n"/>
      <c r="C220" s="7" t="n"/>
      <c r="D220" s="7" t="n"/>
      <c r="E220" s="7" t="n"/>
      <c r="F220" s="8" t="n"/>
      <c r="G220" s="7" t="n"/>
      <c r="H220" s="7" t="n"/>
      <c r="I220" s="7" t="n"/>
      <c r="J220" s="7" t="n"/>
      <c r="K220" s="7" t="n"/>
      <c r="L220" s="7" t="n"/>
      <c r="M220" s="7" t="n"/>
      <c r="N220" s="7" t="n"/>
      <c r="O220" s="8" t="n"/>
      <c r="P220" s="8" t="n"/>
      <c r="Q220" s="9">
        <f>IF(OR(G220="",H220="",K220="",L220="",E220=""),"",((L220-K220)*IF(E220="Long",1,IF(E220="Short",-1,0)))/ABS(G220-H220))</f>
        <v/>
      </c>
      <c r="R220" s="10">
        <f>IF(OR(K220="",L220="",M220="",E220=""),"",(L220-K220)*IF(E220="Long",1,IF(E220="Short",-1,0))*M220)</f>
        <v/>
      </c>
      <c r="S220" s="11">
        <f>IF(Q220="","",IF(Q220&gt;0,"Win",IF(Q220&lt;0,"Loss","BE")))</f>
        <v/>
      </c>
      <c r="T220" s="8" t="n"/>
    </row>
    <row r="221">
      <c r="A221" s="6" t="n">
        <v>220</v>
      </c>
      <c r="B221" s="7" t="n"/>
      <c r="C221" s="7" t="n"/>
      <c r="D221" s="7" t="n"/>
      <c r="E221" s="7" t="n"/>
      <c r="F221" s="8" t="n"/>
      <c r="G221" s="7" t="n"/>
      <c r="H221" s="7" t="n"/>
      <c r="I221" s="7" t="n"/>
      <c r="J221" s="7" t="n"/>
      <c r="K221" s="7" t="n"/>
      <c r="L221" s="7" t="n"/>
      <c r="M221" s="7" t="n"/>
      <c r="N221" s="7" t="n"/>
      <c r="O221" s="8" t="n"/>
      <c r="P221" s="8" t="n"/>
      <c r="Q221" s="9">
        <f>IF(OR(G221="",H221="",K221="",L221="",E221=""),"",((L221-K221)*IF(E221="Long",1,IF(E221="Short",-1,0)))/ABS(G221-H221))</f>
        <v/>
      </c>
      <c r="R221" s="10">
        <f>IF(OR(K221="",L221="",M221="",E221=""),"",(L221-K221)*IF(E221="Long",1,IF(E221="Short",-1,0))*M221)</f>
        <v/>
      </c>
      <c r="S221" s="11">
        <f>IF(Q221="","",IF(Q221&gt;0,"Win",IF(Q221&lt;0,"Loss","BE")))</f>
        <v/>
      </c>
      <c r="T221" s="8" t="n"/>
    </row>
    <row r="222">
      <c r="A222" s="6" t="n">
        <v>221</v>
      </c>
      <c r="B222" s="7" t="n"/>
      <c r="C222" s="7" t="n"/>
      <c r="D222" s="7" t="n"/>
      <c r="E222" s="7" t="n"/>
      <c r="F222" s="8" t="n"/>
      <c r="G222" s="7" t="n"/>
      <c r="H222" s="7" t="n"/>
      <c r="I222" s="7" t="n"/>
      <c r="J222" s="7" t="n"/>
      <c r="K222" s="7" t="n"/>
      <c r="L222" s="7" t="n"/>
      <c r="M222" s="7" t="n"/>
      <c r="N222" s="7" t="n"/>
      <c r="O222" s="8" t="n"/>
      <c r="P222" s="8" t="n"/>
      <c r="Q222" s="9">
        <f>IF(OR(G222="",H222="",K222="",L222="",E222=""),"",((L222-K222)*IF(E222="Long",1,IF(E222="Short",-1,0)))/ABS(G222-H222))</f>
        <v/>
      </c>
      <c r="R222" s="10">
        <f>IF(OR(K222="",L222="",M222="",E222=""),"",(L222-K222)*IF(E222="Long",1,IF(E222="Short",-1,0))*M222)</f>
        <v/>
      </c>
      <c r="S222" s="11">
        <f>IF(Q222="","",IF(Q222&gt;0,"Win",IF(Q222&lt;0,"Loss","BE")))</f>
        <v/>
      </c>
      <c r="T222" s="8" t="n"/>
    </row>
    <row r="223">
      <c r="A223" s="6" t="n">
        <v>222</v>
      </c>
      <c r="B223" s="7" t="n"/>
      <c r="C223" s="7" t="n"/>
      <c r="D223" s="7" t="n"/>
      <c r="E223" s="7" t="n"/>
      <c r="F223" s="8" t="n"/>
      <c r="G223" s="7" t="n"/>
      <c r="H223" s="7" t="n"/>
      <c r="I223" s="7" t="n"/>
      <c r="J223" s="7" t="n"/>
      <c r="K223" s="7" t="n"/>
      <c r="L223" s="7" t="n"/>
      <c r="M223" s="7" t="n"/>
      <c r="N223" s="7" t="n"/>
      <c r="O223" s="8" t="n"/>
      <c r="P223" s="8" t="n"/>
      <c r="Q223" s="9">
        <f>IF(OR(G223="",H223="",K223="",L223="",E223=""),"",((L223-K223)*IF(E223="Long",1,IF(E223="Short",-1,0)))/ABS(G223-H223))</f>
        <v/>
      </c>
      <c r="R223" s="10">
        <f>IF(OR(K223="",L223="",M223="",E223=""),"",(L223-K223)*IF(E223="Long",1,IF(E223="Short",-1,0))*M223)</f>
        <v/>
      </c>
      <c r="S223" s="11">
        <f>IF(Q223="","",IF(Q223&gt;0,"Win",IF(Q223&lt;0,"Loss","BE")))</f>
        <v/>
      </c>
      <c r="T223" s="8" t="n"/>
    </row>
    <row r="224">
      <c r="A224" s="6" t="n">
        <v>223</v>
      </c>
      <c r="B224" s="7" t="n"/>
      <c r="C224" s="7" t="n"/>
      <c r="D224" s="7" t="n"/>
      <c r="E224" s="7" t="n"/>
      <c r="F224" s="8" t="n"/>
      <c r="G224" s="7" t="n"/>
      <c r="H224" s="7" t="n"/>
      <c r="I224" s="7" t="n"/>
      <c r="J224" s="7" t="n"/>
      <c r="K224" s="7" t="n"/>
      <c r="L224" s="7" t="n"/>
      <c r="M224" s="7" t="n"/>
      <c r="N224" s="7" t="n"/>
      <c r="O224" s="8" t="n"/>
      <c r="P224" s="8" t="n"/>
      <c r="Q224" s="9">
        <f>IF(OR(G224="",H224="",K224="",L224="",E224=""),"",((L224-K224)*IF(E224="Long",1,IF(E224="Short",-1,0)))/ABS(G224-H224))</f>
        <v/>
      </c>
      <c r="R224" s="10">
        <f>IF(OR(K224="",L224="",M224="",E224=""),"",(L224-K224)*IF(E224="Long",1,IF(E224="Short",-1,0))*M224)</f>
        <v/>
      </c>
      <c r="S224" s="11">
        <f>IF(Q224="","",IF(Q224&gt;0,"Win",IF(Q224&lt;0,"Loss","BE")))</f>
        <v/>
      </c>
      <c r="T224" s="8" t="n"/>
    </row>
    <row r="225">
      <c r="A225" s="6" t="n">
        <v>224</v>
      </c>
      <c r="B225" s="7" t="n"/>
      <c r="C225" s="7" t="n"/>
      <c r="D225" s="7" t="n"/>
      <c r="E225" s="7" t="n"/>
      <c r="F225" s="8" t="n"/>
      <c r="G225" s="7" t="n"/>
      <c r="H225" s="7" t="n"/>
      <c r="I225" s="7" t="n"/>
      <c r="J225" s="7" t="n"/>
      <c r="K225" s="7" t="n"/>
      <c r="L225" s="7" t="n"/>
      <c r="M225" s="7" t="n"/>
      <c r="N225" s="7" t="n"/>
      <c r="O225" s="8" t="n"/>
      <c r="P225" s="8" t="n"/>
      <c r="Q225" s="9">
        <f>IF(OR(G225="",H225="",K225="",L225="",E225=""),"",((L225-K225)*IF(E225="Long",1,IF(E225="Short",-1,0)))/ABS(G225-H225))</f>
        <v/>
      </c>
      <c r="R225" s="10">
        <f>IF(OR(K225="",L225="",M225="",E225=""),"",(L225-K225)*IF(E225="Long",1,IF(E225="Short",-1,0))*M225)</f>
        <v/>
      </c>
      <c r="S225" s="11">
        <f>IF(Q225="","",IF(Q225&gt;0,"Win",IF(Q225&lt;0,"Loss","BE")))</f>
        <v/>
      </c>
      <c r="T225" s="8" t="n"/>
    </row>
    <row r="226">
      <c r="A226" s="6" t="n">
        <v>225</v>
      </c>
      <c r="B226" s="7" t="n"/>
      <c r="C226" s="7" t="n"/>
      <c r="D226" s="7" t="n"/>
      <c r="E226" s="7" t="n"/>
      <c r="F226" s="8" t="n"/>
      <c r="G226" s="7" t="n"/>
      <c r="H226" s="7" t="n"/>
      <c r="I226" s="7" t="n"/>
      <c r="J226" s="7" t="n"/>
      <c r="K226" s="7" t="n"/>
      <c r="L226" s="7" t="n"/>
      <c r="M226" s="7" t="n"/>
      <c r="N226" s="7" t="n"/>
      <c r="O226" s="8" t="n"/>
      <c r="P226" s="8" t="n"/>
      <c r="Q226" s="9">
        <f>IF(OR(G226="",H226="",K226="",L226="",E226=""),"",((L226-K226)*IF(E226="Long",1,IF(E226="Short",-1,0)))/ABS(G226-H226))</f>
        <v/>
      </c>
      <c r="R226" s="10">
        <f>IF(OR(K226="",L226="",M226="",E226=""),"",(L226-K226)*IF(E226="Long",1,IF(E226="Short",-1,0))*M226)</f>
        <v/>
      </c>
      <c r="S226" s="11">
        <f>IF(Q226="","",IF(Q226&gt;0,"Win",IF(Q226&lt;0,"Loss","BE")))</f>
        <v/>
      </c>
      <c r="T226" s="8" t="n"/>
    </row>
    <row r="227">
      <c r="A227" s="6" t="n">
        <v>226</v>
      </c>
      <c r="B227" s="7" t="n"/>
      <c r="C227" s="7" t="n"/>
      <c r="D227" s="7" t="n"/>
      <c r="E227" s="7" t="n"/>
      <c r="F227" s="8" t="n"/>
      <c r="G227" s="7" t="n"/>
      <c r="H227" s="7" t="n"/>
      <c r="I227" s="7" t="n"/>
      <c r="J227" s="7" t="n"/>
      <c r="K227" s="7" t="n"/>
      <c r="L227" s="7" t="n"/>
      <c r="M227" s="7" t="n"/>
      <c r="N227" s="7" t="n"/>
      <c r="O227" s="8" t="n"/>
      <c r="P227" s="8" t="n"/>
      <c r="Q227" s="9">
        <f>IF(OR(G227="",H227="",K227="",L227="",E227=""),"",((L227-K227)*IF(E227="Long",1,IF(E227="Short",-1,0)))/ABS(G227-H227))</f>
        <v/>
      </c>
      <c r="R227" s="10">
        <f>IF(OR(K227="",L227="",M227="",E227=""),"",(L227-K227)*IF(E227="Long",1,IF(E227="Short",-1,0))*M227)</f>
        <v/>
      </c>
      <c r="S227" s="11">
        <f>IF(Q227="","",IF(Q227&gt;0,"Win",IF(Q227&lt;0,"Loss","BE")))</f>
        <v/>
      </c>
      <c r="T227" s="8" t="n"/>
    </row>
    <row r="228">
      <c r="A228" s="6" t="n">
        <v>227</v>
      </c>
      <c r="B228" s="7" t="n"/>
      <c r="C228" s="7" t="n"/>
      <c r="D228" s="7" t="n"/>
      <c r="E228" s="7" t="n"/>
      <c r="F228" s="8" t="n"/>
      <c r="G228" s="7" t="n"/>
      <c r="H228" s="7" t="n"/>
      <c r="I228" s="7" t="n"/>
      <c r="J228" s="7" t="n"/>
      <c r="K228" s="7" t="n"/>
      <c r="L228" s="7" t="n"/>
      <c r="M228" s="7" t="n"/>
      <c r="N228" s="7" t="n"/>
      <c r="O228" s="8" t="n"/>
      <c r="P228" s="8" t="n"/>
      <c r="Q228" s="9">
        <f>IF(OR(G228="",H228="",K228="",L228="",E228=""),"",((L228-K228)*IF(E228="Long",1,IF(E228="Short",-1,0)))/ABS(G228-H228))</f>
        <v/>
      </c>
      <c r="R228" s="10">
        <f>IF(OR(K228="",L228="",M228="",E228=""),"",(L228-K228)*IF(E228="Long",1,IF(E228="Short",-1,0))*M228)</f>
        <v/>
      </c>
      <c r="S228" s="11">
        <f>IF(Q228="","",IF(Q228&gt;0,"Win",IF(Q228&lt;0,"Loss","BE")))</f>
        <v/>
      </c>
      <c r="T228" s="8" t="n"/>
    </row>
    <row r="229">
      <c r="A229" s="6" t="n">
        <v>228</v>
      </c>
      <c r="B229" s="7" t="n"/>
      <c r="C229" s="7" t="n"/>
      <c r="D229" s="7" t="n"/>
      <c r="E229" s="7" t="n"/>
      <c r="F229" s="8" t="n"/>
      <c r="G229" s="7" t="n"/>
      <c r="H229" s="7" t="n"/>
      <c r="I229" s="7" t="n"/>
      <c r="J229" s="7" t="n"/>
      <c r="K229" s="7" t="n"/>
      <c r="L229" s="7" t="n"/>
      <c r="M229" s="7" t="n"/>
      <c r="N229" s="7" t="n"/>
      <c r="O229" s="8" t="n"/>
      <c r="P229" s="8" t="n"/>
      <c r="Q229" s="9">
        <f>IF(OR(G229="",H229="",K229="",L229="",E229=""),"",((L229-K229)*IF(E229="Long",1,IF(E229="Short",-1,0)))/ABS(G229-H229))</f>
        <v/>
      </c>
      <c r="R229" s="10">
        <f>IF(OR(K229="",L229="",M229="",E229=""),"",(L229-K229)*IF(E229="Long",1,IF(E229="Short",-1,0))*M229)</f>
        <v/>
      </c>
      <c r="S229" s="11">
        <f>IF(Q229="","",IF(Q229&gt;0,"Win",IF(Q229&lt;0,"Loss","BE")))</f>
        <v/>
      </c>
      <c r="T229" s="8" t="n"/>
    </row>
    <row r="230">
      <c r="A230" s="6" t="n">
        <v>229</v>
      </c>
      <c r="B230" s="7" t="n"/>
      <c r="C230" s="7" t="n"/>
      <c r="D230" s="7" t="n"/>
      <c r="E230" s="7" t="n"/>
      <c r="F230" s="8" t="n"/>
      <c r="G230" s="7" t="n"/>
      <c r="H230" s="7" t="n"/>
      <c r="I230" s="7" t="n"/>
      <c r="J230" s="7" t="n"/>
      <c r="K230" s="7" t="n"/>
      <c r="L230" s="7" t="n"/>
      <c r="M230" s="7" t="n"/>
      <c r="N230" s="7" t="n"/>
      <c r="O230" s="8" t="n"/>
      <c r="P230" s="8" t="n"/>
      <c r="Q230" s="9">
        <f>IF(OR(G230="",H230="",K230="",L230="",E230=""),"",((L230-K230)*IF(E230="Long",1,IF(E230="Short",-1,0)))/ABS(G230-H230))</f>
        <v/>
      </c>
      <c r="R230" s="10">
        <f>IF(OR(K230="",L230="",M230="",E230=""),"",(L230-K230)*IF(E230="Long",1,IF(E230="Short",-1,0))*M230)</f>
        <v/>
      </c>
      <c r="S230" s="11">
        <f>IF(Q230="","",IF(Q230&gt;0,"Win",IF(Q230&lt;0,"Loss","BE")))</f>
        <v/>
      </c>
      <c r="T230" s="8" t="n"/>
    </row>
    <row r="231">
      <c r="A231" s="6" t="n">
        <v>230</v>
      </c>
      <c r="B231" s="7" t="n"/>
      <c r="C231" s="7" t="n"/>
      <c r="D231" s="7" t="n"/>
      <c r="E231" s="7" t="n"/>
      <c r="F231" s="8" t="n"/>
      <c r="G231" s="7" t="n"/>
      <c r="H231" s="7" t="n"/>
      <c r="I231" s="7" t="n"/>
      <c r="J231" s="7" t="n"/>
      <c r="K231" s="7" t="n"/>
      <c r="L231" s="7" t="n"/>
      <c r="M231" s="7" t="n"/>
      <c r="N231" s="7" t="n"/>
      <c r="O231" s="8" t="n"/>
      <c r="P231" s="8" t="n"/>
      <c r="Q231" s="9">
        <f>IF(OR(G231="",H231="",K231="",L231="",E231=""),"",((L231-K231)*IF(E231="Long",1,IF(E231="Short",-1,0)))/ABS(G231-H231))</f>
        <v/>
      </c>
      <c r="R231" s="10">
        <f>IF(OR(K231="",L231="",M231="",E231=""),"",(L231-K231)*IF(E231="Long",1,IF(E231="Short",-1,0))*M231)</f>
        <v/>
      </c>
      <c r="S231" s="11">
        <f>IF(Q231="","",IF(Q231&gt;0,"Win",IF(Q231&lt;0,"Loss","BE")))</f>
        <v/>
      </c>
      <c r="T231" s="8" t="n"/>
    </row>
    <row r="232">
      <c r="A232" s="6" t="n">
        <v>231</v>
      </c>
      <c r="B232" s="7" t="n"/>
      <c r="C232" s="7" t="n"/>
      <c r="D232" s="7" t="n"/>
      <c r="E232" s="7" t="n"/>
      <c r="F232" s="8" t="n"/>
      <c r="G232" s="7" t="n"/>
      <c r="H232" s="7" t="n"/>
      <c r="I232" s="7" t="n"/>
      <c r="J232" s="7" t="n"/>
      <c r="K232" s="7" t="n"/>
      <c r="L232" s="7" t="n"/>
      <c r="M232" s="7" t="n"/>
      <c r="N232" s="7" t="n"/>
      <c r="O232" s="8" t="n"/>
      <c r="P232" s="8" t="n"/>
      <c r="Q232" s="9">
        <f>IF(OR(G232="",H232="",K232="",L232="",E232=""),"",((L232-K232)*IF(E232="Long",1,IF(E232="Short",-1,0)))/ABS(G232-H232))</f>
        <v/>
      </c>
      <c r="R232" s="10">
        <f>IF(OR(K232="",L232="",M232="",E232=""),"",(L232-K232)*IF(E232="Long",1,IF(E232="Short",-1,0))*M232)</f>
        <v/>
      </c>
      <c r="S232" s="11">
        <f>IF(Q232="","",IF(Q232&gt;0,"Win",IF(Q232&lt;0,"Loss","BE")))</f>
        <v/>
      </c>
      <c r="T232" s="8" t="n"/>
    </row>
    <row r="233">
      <c r="A233" s="6" t="n">
        <v>232</v>
      </c>
      <c r="B233" s="7" t="n"/>
      <c r="C233" s="7" t="n"/>
      <c r="D233" s="7" t="n"/>
      <c r="E233" s="7" t="n"/>
      <c r="F233" s="8" t="n"/>
      <c r="G233" s="7" t="n"/>
      <c r="H233" s="7" t="n"/>
      <c r="I233" s="7" t="n"/>
      <c r="J233" s="7" t="n"/>
      <c r="K233" s="7" t="n"/>
      <c r="L233" s="7" t="n"/>
      <c r="M233" s="7" t="n"/>
      <c r="N233" s="7" t="n"/>
      <c r="O233" s="8" t="n"/>
      <c r="P233" s="8" t="n"/>
      <c r="Q233" s="9">
        <f>IF(OR(G233="",H233="",K233="",L233="",E233=""),"",((L233-K233)*IF(E233="Long",1,IF(E233="Short",-1,0)))/ABS(G233-H233))</f>
        <v/>
      </c>
      <c r="R233" s="10">
        <f>IF(OR(K233="",L233="",M233="",E233=""),"",(L233-K233)*IF(E233="Long",1,IF(E233="Short",-1,0))*M233)</f>
        <v/>
      </c>
      <c r="S233" s="11">
        <f>IF(Q233="","",IF(Q233&gt;0,"Win",IF(Q233&lt;0,"Loss","BE")))</f>
        <v/>
      </c>
      <c r="T233" s="8" t="n"/>
    </row>
    <row r="234">
      <c r="A234" s="6" t="n">
        <v>233</v>
      </c>
      <c r="B234" s="7" t="n"/>
      <c r="C234" s="7" t="n"/>
      <c r="D234" s="7" t="n"/>
      <c r="E234" s="7" t="n"/>
      <c r="F234" s="8" t="n"/>
      <c r="G234" s="7" t="n"/>
      <c r="H234" s="7" t="n"/>
      <c r="I234" s="7" t="n"/>
      <c r="J234" s="7" t="n"/>
      <c r="K234" s="7" t="n"/>
      <c r="L234" s="7" t="n"/>
      <c r="M234" s="7" t="n"/>
      <c r="N234" s="7" t="n"/>
      <c r="O234" s="8" t="n"/>
      <c r="P234" s="8" t="n"/>
      <c r="Q234" s="9">
        <f>IF(OR(G234="",H234="",K234="",L234="",E234=""),"",((L234-K234)*IF(E234="Long",1,IF(E234="Short",-1,0)))/ABS(G234-H234))</f>
        <v/>
      </c>
      <c r="R234" s="10">
        <f>IF(OR(K234="",L234="",M234="",E234=""),"",(L234-K234)*IF(E234="Long",1,IF(E234="Short",-1,0))*M234)</f>
        <v/>
      </c>
      <c r="S234" s="11">
        <f>IF(Q234="","",IF(Q234&gt;0,"Win",IF(Q234&lt;0,"Loss","BE")))</f>
        <v/>
      </c>
      <c r="T234" s="8" t="n"/>
    </row>
    <row r="235">
      <c r="A235" s="6" t="n">
        <v>234</v>
      </c>
      <c r="B235" s="7" t="n"/>
      <c r="C235" s="7" t="n"/>
      <c r="D235" s="7" t="n"/>
      <c r="E235" s="7" t="n"/>
      <c r="F235" s="8" t="n"/>
      <c r="G235" s="7" t="n"/>
      <c r="H235" s="7" t="n"/>
      <c r="I235" s="7" t="n"/>
      <c r="J235" s="7" t="n"/>
      <c r="K235" s="7" t="n"/>
      <c r="L235" s="7" t="n"/>
      <c r="M235" s="7" t="n"/>
      <c r="N235" s="7" t="n"/>
      <c r="O235" s="8" t="n"/>
      <c r="P235" s="8" t="n"/>
      <c r="Q235" s="9">
        <f>IF(OR(G235="",H235="",K235="",L235="",E235=""),"",((L235-K235)*IF(E235="Long",1,IF(E235="Short",-1,0)))/ABS(G235-H235))</f>
        <v/>
      </c>
      <c r="R235" s="10">
        <f>IF(OR(K235="",L235="",M235="",E235=""),"",(L235-K235)*IF(E235="Long",1,IF(E235="Short",-1,0))*M235)</f>
        <v/>
      </c>
      <c r="S235" s="11">
        <f>IF(Q235="","",IF(Q235&gt;0,"Win",IF(Q235&lt;0,"Loss","BE")))</f>
        <v/>
      </c>
      <c r="T235" s="8" t="n"/>
    </row>
    <row r="236">
      <c r="A236" s="6" t="n">
        <v>235</v>
      </c>
      <c r="B236" s="7" t="n"/>
      <c r="C236" s="7" t="n"/>
      <c r="D236" s="7" t="n"/>
      <c r="E236" s="7" t="n"/>
      <c r="F236" s="8" t="n"/>
      <c r="G236" s="7" t="n"/>
      <c r="H236" s="7" t="n"/>
      <c r="I236" s="7" t="n"/>
      <c r="J236" s="7" t="n"/>
      <c r="K236" s="7" t="n"/>
      <c r="L236" s="7" t="n"/>
      <c r="M236" s="7" t="n"/>
      <c r="N236" s="7" t="n"/>
      <c r="O236" s="8" t="n"/>
      <c r="P236" s="8" t="n"/>
      <c r="Q236" s="9">
        <f>IF(OR(G236="",H236="",K236="",L236="",E236=""),"",((L236-K236)*IF(E236="Long",1,IF(E236="Short",-1,0)))/ABS(G236-H236))</f>
        <v/>
      </c>
      <c r="R236" s="10">
        <f>IF(OR(K236="",L236="",M236="",E236=""),"",(L236-K236)*IF(E236="Long",1,IF(E236="Short",-1,0))*M236)</f>
        <v/>
      </c>
      <c r="S236" s="11">
        <f>IF(Q236="","",IF(Q236&gt;0,"Win",IF(Q236&lt;0,"Loss","BE")))</f>
        <v/>
      </c>
      <c r="T236" s="8" t="n"/>
    </row>
    <row r="237">
      <c r="A237" s="6" t="n">
        <v>236</v>
      </c>
      <c r="B237" s="7" t="n"/>
      <c r="C237" s="7" t="n"/>
      <c r="D237" s="7" t="n"/>
      <c r="E237" s="7" t="n"/>
      <c r="F237" s="8" t="n"/>
      <c r="G237" s="7" t="n"/>
      <c r="H237" s="7" t="n"/>
      <c r="I237" s="7" t="n"/>
      <c r="J237" s="7" t="n"/>
      <c r="K237" s="7" t="n"/>
      <c r="L237" s="7" t="n"/>
      <c r="M237" s="7" t="n"/>
      <c r="N237" s="7" t="n"/>
      <c r="O237" s="8" t="n"/>
      <c r="P237" s="8" t="n"/>
      <c r="Q237" s="9">
        <f>IF(OR(G237="",H237="",K237="",L237="",E237=""),"",((L237-K237)*IF(E237="Long",1,IF(E237="Short",-1,0)))/ABS(G237-H237))</f>
        <v/>
      </c>
      <c r="R237" s="10">
        <f>IF(OR(K237="",L237="",M237="",E237=""),"",(L237-K237)*IF(E237="Long",1,IF(E237="Short",-1,0))*M237)</f>
        <v/>
      </c>
      <c r="S237" s="11">
        <f>IF(Q237="","",IF(Q237&gt;0,"Win",IF(Q237&lt;0,"Loss","BE")))</f>
        <v/>
      </c>
      <c r="T237" s="8" t="n"/>
    </row>
    <row r="238">
      <c r="A238" s="6" t="n">
        <v>237</v>
      </c>
      <c r="B238" s="7" t="n"/>
      <c r="C238" s="7" t="n"/>
      <c r="D238" s="7" t="n"/>
      <c r="E238" s="7" t="n"/>
      <c r="F238" s="8" t="n"/>
      <c r="G238" s="7" t="n"/>
      <c r="H238" s="7" t="n"/>
      <c r="I238" s="7" t="n"/>
      <c r="J238" s="7" t="n"/>
      <c r="K238" s="7" t="n"/>
      <c r="L238" s="7" t="n"/>
      <c r="M238" s="7" t="n"/>
      <c r="N238" s="7" t="n"/>
      <c r="O238" s="8" t="n"/>
      <c r="P238" s="8" t="n"/>
      <c r="Q238" s="9">
        <f>IF(OR(G238="",H238="",K238="",L238="",E238=""),"",((L238-K238)*IF(E238="Long",1,IF(E238="Short",-1,0)))/ABS(G238-H238))</f>
        <v/>
      </c>
      <c r="R238" s="10">
        <f>IF(OR(K238="",L238="",M238="",E238=""),"",(L238-K238)*IF(E238="Long",1,IF(E238="Short",-1,0))*M238)</f>
        <v/>
      </c>
      <c r="S238" s="11">
        <f>IF(Q238="","",IF(Q238&gt;0,"Win",IF(Q238&lt;0,"Loss","BE")))</f>
        <v/>
      </c>
      <c r="T238" s="8" t="n"/>
    </row>
    <row r="239">
      <c r="A239" s="6" t="n">
        <v>238</v>
      </c>
      <c r="B239" s="7" t="n"/>
      <c r="C239" s="7" t="n"/>
      <c r="D239" s="7" t="n"/>
      <c r="E239" s="7" t="n"/>
      <c r="F239" s="8" t="n"/>
      <c r="G239" s="7" t="n"/>
      <c r="H239" s="7" t="n"/>
      <c r="I239" s="7" t="n"/>
      <c r="J239" s="7" t="n"/>
      <c r="K239" s="7" t="n"/>
      <c r="L239" s="7" t="n"/>
      <c r="M239" s="7" t="n"/>
      <c r="N239" s="7" t="n"/>
      <c r="O239" s="8" t="n"/>
      <c r="P239" s="8" t="n"/>
      <c r="Q239" s="9">
        <f>IF(OR(G239="",H239="",K239="",L239="",E239=""),"",((L239-K239)*IF(E239="Long",1,IF(E239="Short",-1,0)))/ABS(G239-H239))</f>
        <v/>
      </c>
      <c r="R239" s="10">
        <f>IF(OR(K239="",L239="",M239="",E239=""),"",(L239-K239)*IF(E239="Long",1,IF(E239="Short",-1,0))*M239)</f>
        <v/>
      </c>
      <c r="S239" s="11">
        <f>IF(Q239="","",IF(Q239&gt;0,"Win",IF(Q239&lt;0,"Loss","BE")))</f>
        <v/>
      </c>
      <c r="T239" s="8" t="n"/>
    </row>
    <row r="240">
      <c r="A240" s="6" t="n">
        <v>239</v>
      </c>
      <c r="B240" s="7" t="n"/>
      <c r="C240" s="7" t="n"/>
      <c r="D240" s="7" t="n"/>
      <c r="E240" s="7" t="n"/>
      <c r="F240" s="8" t="n"/>
      <c r="G240" s="7" t="n"/>
      <c r="H240" s="7" t="n"/>
      <c r="I240" s="7" t="n"/>
      <c r="J240" s="7" t="n"/>
      <c r="K240" s="7" t="n"/>
      <c r="L240" s="7" t="n"/>
      <c r="M240" s="7" t="n"/>
      <c r="N240" s="7" t="n"/>
      <c r="O240" s="8" t="n"/>
      <c r="P240" s="8" t="n"/>
      <c r="Q240" s="9">
        <f>IF(OR(G240="",H240="",K240="",L240="",E240=""),"",((L240-K240)*IF(E240="Long",1,IF(E240="Short",-1,0)))/ABS(G240-H240))</f>
        <v/>
      </c>
      <c r="R240" s="10">
        <f>IF(OR(K240="",L240="",M240="",E240=""),"",(L240-K240)*IF(E240="Long",1,IF(E240="Short",-1,0))*M240)</f>
        <v/>
      </c>
      <c r="S240" s="11">
        <f>IF(Q240="","",IF(Q240&gt;0,"Win",IF(Q240&lt;0,"Loss","BE")))</f>
        <v/>
      </c>
      <c r="T240" s="8" t="n"/>
    </row>
    <row r="241">
      <c r="A241" s="6" t="n">
        <v>240</v>
      </c>
      <c r="B241" s="7" t="n"/>
      <c r="C241" s="7" t="n"/>
      <c r="D241" s="7" t="n"/>
      <c r="E241" s="7" t="n"/>
      <c r="F241" s="8" t="n"/>
      <c r="G241" s="7" t="n"/>
      <c r="H241" s="7" t="n"/>
      <c r="I241" s="7" t="n"/>
      <c r="J241" s="7" t="n"/>
      <c r="K241" s="7" t="n"/>
      <c r="L241" s="7" t="n"/>
      <c r="M241" s="7" t="n"/>
      <c r="N241" s="7" t="n"/>
      <c r="O241" s="8" t="n"/>
      <c r="P241" s="8" t="n"/>
      <c r="Q241" s="9">
        <f>IF(OR(G241="",H241="",K241="",L241="",E241=""),"",((L241-K241)*IF(E241="Long",1,IF(E241="Short",-1,0)))/ABS(G241-H241))</f>
        <v/>
      </c>
      <c r="R241" s="10">
        <f>IF(OR(K241="",L241="",M241="",E241=""),"",(L241-K241)*IF(E241="Long",1,IF(E241="Short",-1,0))*M241)</f>
        <v/>
      </c>
      <c r="S241" s="11">
        <f>IF(Q241="","",IF(Q241&gt;0,"Win",IF(Q241&lt;0,"Loss","BE")))</f>
        <v/>
      </c>
      <c r="T241" s="8" t="n"/>
    </row>
    <row r="242">
      <c r="A242" s="6" t="n">
        <v>241</v>
      </c>
      <c r="B242" s="7" t="n"/>
      <c r="C242" s="7" t="n"/>
      <c r="D242" s="7" t="n"/>
      <c r="E242" s="7" t="n"/>
      <c r="F242" s="8" t="n"/>
      <c r="G242" s="7" t="n"/>
      <c r="H242" s="7" t="n"/>
      <c r="I242" s="7" t="n"/>
      <c r="J242" s="7" t="n"/>
      <c r="K242" s="7" t="n"/>
      <c r="L242" s="7" t="n"/>
      <c r="M242" s="7" t="n"/>
      <c r="N242" s="7" t="n"/>
      <c r="O242" s="8" t="n"/>
      <c r="P242" s="8" t="n"/>
      <c r="Q242" s="9">
        <f>IF(OR(G242="",H242="",K242="",L242="",E242=""),"",((L242-K242)*IF(E242="Long",1,IF(E242="Short",-1,0)))/ABS(G242-H242))</f>
        <v/>
      </c>
      <c r="R242" s="10">
        <f>IF(OR(K242="",L242="",M242="",E242=""),"",(L242-K242)*IF(E242="Long",1,IF(E242="Short",-1,0))*M242)</f>
        <v/>
      </c>
      <c r="S242" s="11">
        <f>IF(Q242="","",IF(Q242&gt;0,"Win",IF(Q242&lt;0,"Loss","BE")))</f>
        <v/>
      </c>
      <c r="T242" s="8" t="n"/>
    </row>
    <row r="243">
      <c r="A243" s="6" t="n">
        <v>242</v>
      </c>
      <c r="B243" s="7" t="n"/>
      <c r="C243" s="7" t="n"/>
      <c r="D243" s="7" t="n"/>
      <c r="E243" s="7" t="n"/>
      <c r="F243" s="8" t="n"/>
      <c r="G243" s="7" t="n"/>
      <c r="H243" s="7" t="n"/>
      <c r="I243" s="7" t="n"/>
      <c r="J243" s="7" t="n"/>
      <c r="K243" s="7" t="n"/>
      <c r="L243" s="7" t="n"/>
      <c r="M243" s="7" t="n"/>
      <c r="N243" s="7" t="n"/>
      <c r="O243" s="8" t="n"/>
      <c r="P243" s="8" t="n"/>
      <c r="Q243" s="9">
        <f>IF(OR(G243="",H243="",K243="",L243="",E243=""),"",((L243-K243)*IF(E243="Long",1,IF(E243="Short",-1,0)))/ABS(G243-H243))</f>
        <v/>
      </c>
      <c r="R243" s="10">
        <f>IF(OR(K243="",L243="",M243="",E243=""),"",(L243-K243)*IF(E243="Long",1,IF(E243="Short",-1,0))*M243)</f>
        <v/>
      </c>
      <c r="S243" s="11">
        <f>IF(Q243="","",IF(Q243&gt;0,"Win",IF(Q243&lt;0,"Loss","BE")))</f>
        <v/>
      </c>
      <c r="T243" s="8" t="n"/>
    </row>
    <row r="244">
      <c r="A244" s="6" t="n">
        <v>243</v>
      </c>
      <c r="B244" s="7" t="n"/>
      <c r="C244" s="7" t="n"/>
      <c r="D244" s="7" t="n"/>
      <c r="E244" s="7" t="n"/>
      <c r="F244" s="8" t="n"/>
      <c r="G244" s="7" t="n"/>
      <c r="H244" s="7" t="n"/>
      <c r="I244" s="7" t="n"/>
      <c r="J244" s="7" t="n"/>
      <c r="K244" s="7" t="n"/>
      <c r="L244" s="7" t="n"/>
      <c r="M244" s="7" t="n"/>
      <c r="N244" s="7" t="n"/>
      <c r="O244" s="8" t="n"/>
      <c r="P244" s="8" t="n"/>
      <c r="Q244" s="9">
        <f>IF(OR(G244="",H244="",K244="",L244="",E244=""),"",((L244-K244)*IF(E244="Long",1,IF(E244="Short",-1,0)))/ABS(G244-H244))</f>
        <v/>
      </c>
      <c r="R244" s="10">
        <f>IF(OR(K244="",L244="",M244="",E244=""),"",(L244-K244)*IF(E244="Long",1,IF(E244="Short",-1,0))*M244)</f>
        <v/>
      </c>
      <c r="S244" s="11">
        <f>IF(Q244="","",IF(Q244&gt;0,"Win",IF(Q244&lt;0,"Loss","BE")))</f>
        <v/>
      </c>
      <c r="T244" s="8" t="n"/>
    </row>
    <row r="245">
      <c r="A245" s="6" t="n">
        <v>244</v>
      </c>
      <c r="B245" s="7" t="n"/>
      <c r="C245" s="7" t="n"/>
      <c r="D245" s="7" t="n"/>
      <c r="E245" s="7" t="n"/>
      <c r="F245" s="8" t="n"/>
      <c r="G245" s="7" t="n"/>
      <c r="H245" s="7" t="n"/>
      <c r="I245" s="7" t="n"/>
      <c r="J245" s="7" t="n"/>
      <c r="K245" s="7" t="n"/>
      <c r="L245" s="7" t="n"/>
      <c r="M245" s="7" t="n"/>
      <c r="N245" s="7" t="n"/>
      <c r="O245" s="8" t="n"/>
      <c r="P245" s="8" t="n"/>
      <c r="Q245" s="9">
        <f>IF(OR(G245="",H245="",K245="",L245="",E245=""),"",((L245-K245)*IF(E245="Long",1,IF(E245="Short",-1,0)))/ABS(G245-H245))</f>
        <v/>
      </c>
      <c r="R245" s="10">
        <f>IF(OR(K245="",L245="",M245="",E245=""),"",(L245-K245)*IF(E245="Long",1,IF(E245="Short",-1,0))*M245)</f>
        <v/>
      </c>
      <c r="S245" s="11">
        <f>IF(Q245="","",IF(Q245&gt;0,"Win",IF(Q245&lt;0,"Loss","BE")))</f>
        <v/>
      </c>
      <c r="T245" s="8" t="n"/>
    </row>
    <row r="246">
      <c r="A246" s="6" t="n">
        <v>245</v>
      </c>
      <c r="B246" s="7" t="n"/>
      <c r="C246" s="7" t="n"/>
      <c r="D246" s="7" t="n"/>
      <c r="E246" s="7" t="n"/>
      <c r="F246" s="8" t="n"/>
      <c r="G246" s="7" t="n"/>
      <c r="H246" s="7" t="n"/>
      <c r="I246" s="7" t="n"/>
      <c r="J246" s="7" t="n"/>
      <c r="K246" s="7" t="n"/>
      <c r="L246" s="7" t="n"/>
      <c r="M246" s="7" t="n"/>
      <c r="N246" s="7" t="n"/>
      <c r="O246" s="8" t="n"/>
      <c r="P246" s="8" t="n"/>
      <c r="Q246" s="9">
        <f>IF(OR(G246="",H246="",K246="",L246="",E246=""),"",((L246-K246)*IF(E246="Long",1,IF(E246="Short",-1,0)))/ABS(G246-H246))</f>
        <v/>
      </c>
      <c r="R246" s="10">
        <f>IF(OR(K246="",L246="",M246="",E246=""),"",(L246-K246)*IF(E246="Long",1,IF(E246="Short",-1,0))*M246)</f>
        <v/>
      </c>
      <c r="S246" s="11">
        <f>IF(Q246="","",IF(Q246&gt;0,"Win",IF(Q246&lt;0,"Loss","BE")))</f>
        <v/>
      </c>
      <c r="T246" s="8" t="n"/>
    </row>
    <row r="247">
      <c r="A247" s="6" t="n">
        <v>246</v>
      </c>
      <c r="B247" s="7" t="n"/>
      <c r="C247" s="7" t="n"/>
      <c r="D247" s="7" t="n"/>
      <c r="E247" s="7" t="n"/>
      <c r="F247" s="8" t="n"/>
      <c r="G247" s="7" t="n"/>
      <c r="H247" s="7" t="n"/>
      <c r="I247" s="7" t="n"/>
      <c r="J247" s="7" t="n"/>
      <c r="K247" s="7" t="n"/>
      <c r="L247" s="7" t="n"/>
      <c r="M247" s="7" t="n"/>
      <c r="N247" s="7" t="n"/>
      <c r="O247" s="8" t="n"/>
      <c r="P247" s="8" t="n"/>
      <c r="Q247" s="9">
        <f>IF(OR(G247="",H247="",K247="",L247="",E247=""),"",((L247-K247)*IF(E247="Long",1,IF(E247="Short",-1,0)))/ABS(G247-H247))</f>
        <v/>
      </c>
      <c r="R247" s="10">
        <f>IF(OR(K247="",L247="",M247="",E247=""),"",(L247-K247)*IF(E247="Long",1,IF(E247="Short",-1,0))*M247)</f>
        <v/>
      </c>
      <c r="S247" s="11">
        <f>IF(Q247="","",IF(Q247&gt;0,"Win",IF(Q247&lt;0,"Loss","BE")))</f>
        <v/>
      </c>
      <c r="T247" s="8" t="n"/>
    </row>
    <row r="248">
      <c r="A248" s="6" t="n">
        <v>247</v>
      </c>
      <c r="B248" s="7" t="n"/>
      <c r="C248" s="7" t="n"/>
      <c r="D248" s="7" t="n"/>
      <c r="E248" s="7" t="n"/>
      <c r="F248" s="8" t="n"/>
      <c r="G248" s="7" t="n"/>
      <c r="H248" s="7" t="n"/>
      <c r="I248" s="7" t="n"/>
      <c r="J248" s="7" t="n"/>
      <c r="K248" s="7" t="n"/>
      <c r="L248" s="7" t="n"/>
      <c r="M248" s="7" t="n"/>
      <c r="N248" s="7" t="n"/>
      <c r="O248" s="8" t="n"/>
      <c r="P248" s="8" t="n"/>
      <c r="Q248" s="9">
        <f>IF(OR(G248="",H248="",K248="",L248="",E248=""),"",((L248-K248)*IF(E248="Long",1,IF(E248="Short",-1,0)))/ABS(G248-H248))</f>
        <v/>
      </c>
      <c r="R248" s="10">
        <f>IF(OR(K248="",L248="",M248="",E248=""),"",(L248-K248)*IF(E248="Long",1,IF(E248="Short",-1,0))*M248)</f>
        <v/>
      </c>
      <c r="S248" s="11">
        <f>IF(Q248="","",IF(Q248&gt;0,"Win",IF(Q248&lt;0,"Loss","BE")))</f>
        <v/>
      </c>
      <c r="T248" s="8" t="n"/>
    </row>
    <row r="249">
      <c r="A249" s="6" t="n">
        <v>248</v>
      </c>
      <c r="B249" s="7" t="n"/>
      <c r="C249" s="7" t="n"/>
      <c r="D249" s="7" t="n"/>
      <c r="E249" s="7" t="n"/>
      <c r="F249" s="8" t="n"/>
      <c r="G249" s="7" t="n"/>
      <c r="H249" s="7" t="n"/>
      <c r="I249" s="7" t="n"/>
      <c r="J249" s="7" t="n"/>
      <c r="K249" s="7" t="n"/>
      <c r="L249" s="7" t="n"/>
      <c r="M249" s="7" t="n"/>
      <c r="N249" s="7" t="n"/>
      <c r="O249" s="8" t="n"/>
      <c r="P249" s="8" t="n"/>
      <c r="Q249" s="9">
        <f>IF(OR(G249="",H249="",K249="",L249="",E249=""),"",((L249-K249)*IF(E249="Long",1,IF(E249="Short",-1,0)))/ABS(G249-H249))</f>
        <v/>
      </c>
      <c r="R249" s="10">
        <f>IF(OR(K249="",L249="",M249="",E249=""),"",(L249-K249)*IF(E249="Long",1,IF(E249="Short",-1,0))*M249)</f>
        <v/>
      </c>
      <c r="S249" s="11">
        <f>IF(Q249="","",IF(Q249&gt;0,"Win",IF(Q249&lt;0,"Loss","BE")))</f>
        <v/>
      </c>
      <c r="T249" s="8" t="n"/>
    </row>
    <row r="250">
      <c r="A250" s="6" t="n">
        <v>249</v>
      </c>
      <c r="B250" s="7" t="n"/>
      <c r="C250" s="7" t="n"/>
      <c r="D250" s="7" t="n"/>
      <c r="E250" s="7" t="n"/>
      <c r="F250" s="8" t="n"/>
      <c r="G250" s="7" t="n"/>
      <c r="H250" s="7" t="n"/>
      <c r="I250" s="7" t="n"/>
      <c r="J250" s="7" t="n"/>
      <c r="K250" s="7" t="n"/>
      <c r="L250" s="7" t="n"/>
      <c r="M250" s="7" t="n"/>
      <c r="N250" s="7" t="n"/>
      <c r="O250" s="8" t="n"/>
      <c r="P250" s="8" t="n"/>
      <c r="Q250" s="9">
        <f>IF(OR(G250="",H250="",K250="",L250="",E250=""),"",((L250-K250)*IF(E250="Long",1,IF(E250="Short",-1,0)))/ABS(G250-H250))</f>
        <v/>
      </c>
      <c r="R250" s="10">
        <f>IF(OR(K250="",L250="",M250="",E250=""),"",(L250-K250)*IF(E250="Long",1,IF(E250="Short",-1,0))*M250)</f>
        <v/>
      </c>
      <c r="S250" s="11">
        <f>IF(Q250="","",IF(Q250&gt;0,"Win",IF(Q250&lt;0,"Loss","BE")))</f>
        <v/>
      </c>
      <c r="T250" s="8" t="n"/>
    </row>
    <row r="251">
      <c r="A251" s="6" t="n">
        <v>250</v>
      </c>
      <c r="B251" s="7" t="n"/>
      <c r="C251" s="7" t="n"/>
      <c r="D251" s="7" t="n"/>
      <c r="E251" s="7" t="n"/>
      <c r="F251" s="8" t="n"/>
      <c r="G251" s="7" t="n"/>
      <c r="H251" s="7" t="n"/>
      <c r="I251" s="7" t="n"/>
      <c r="J251" s="7" t="n"/>
      <c r="K251" s="7" t="n"/>
      <c r="L251" s="7" t="n"/>
      <c r="M251" s="7" t="n"/>
      <c r="N251" s="7" t="n"/>
      <c r="O251" s="8" t="n"/>
      <c r="P251" s="8" t="n"/>
      <c r="Q251" s="9">
        <f>IF(OR(G251="",H251="",K251="",L251="",E251=""),"",((L251-K251)*IF(E251="Long",1,IF(E251="Short",-1,0)))/ABS(G251-H251))</f>
        <v/>
      </c>
      <c r="R251" s="10">
        <f>IF(OR(K251="",L251="",M251="",E251=""),"",(L251-K251)*IF(E251="Long",1,IF(E251="Short",-1,0))*M251)</f>
        <v/>
      </c>
      <c r="S251" s="11">
        <f>IF(Q251="","",IF(Q251&gt;0,"Win",IF(Q251&lt;0,"Loss","BE")))</f>
        <v/>
      </c>
      <c r="T251" s="8" t="n"/>
    </row>
    <row r="252">
      <c r="A252" s="6" t="n">
        <v>251</v>
      </c>
      <c r="B252" s="7" t="n"/>
      <c r="C252" s="7" t="n"/>
      <c r="D252" s="7" t="n"/>
      <c r="E252" s="7" t="n"/>
      <c r="F252" s="8" t="n"/>
      <c r="G252" s="7" t="n"/>
      <c r="H252" s="7" t="n"/>
      <c r="I252" s="7" t="n"/>
      <c r="J252" s="7" t="n"/>
      <c r="K252" s="7" t="n"/>
      <c r="L252" s="7" t="n"/>
      <c r="M252" s="7" t="n"/>
      <c r="N252" s="7" t="n"/>
      <c r="O252" s="8" t="n"/>
      <c r="P252" s="8" t="n"/>
      <c r="Q252" s="9">
        <f>IF(OR(G252="",H252="",K252="",L252="",E252=""),"",((L252-K252)*IF(E252="Long",1,IF(E252="Short",-1,0)))/ABS(G252-H252))</f>
        <v/>
      </c>
      <c r="R252" s="10">
        <f>IF(OR(K252="",L252="",M252="",E252=""),"",(L252-K252)*IF(E252="Long",1,IF(E252="Short",-1,0))*M252)</f>
        <v/>
      </c>
      <c r="S252" s="11">
        <f>IF(Q252="","",IF(Q252&gt;0,"Win",IF(Q252&lt;0,"Loss","BE")))</f>
        <v/>
      </c>
      <c r="T252" s="8" t="n"/>
    </row>
    <row r="253">
      <c r="A253" s="6" t="n">
        <v>252</v>
      </c>
      <c r="B253" s="7" t="n"/>
      <c r="C253" s="7" t="n"/>
      <c r="D253" s="7" t="n"/>
      <c r="E253" s="7" t="n"/>
      <c r="F253" s="8" t="n"/>
      <c r="G253" s="7" t="n"/>
      <c r="H253" s="7" t="n"/>
      <c r="I253" s="7" t="n"/>
      <c r="J253" s="7" t="n"/>
      <c r="K253" s="7" t="n"/>
      <c r="L253" s="7" t="n"/>
      <c r="M253" s="7" t="n"/>
      <c r="N253" s="7" t="n"/>
      <c r="O253" s="8" t="n"/>
      <c r="P253" s="8" t="n"/>
      <c r="Q253" s="9">
        <f>IF(OR(G253="",H253="",K253="",L253="",E253=""),"",((L253-K253)*IF(E253="Long",1,IF(E253="Short",-1,0)))/ABS(G253-H253))</f>
        <v/>
      </c>
      <c r="R253" s="10">
        <f>IF(OR(K253="",L253="",M253="",E253=""),"",(L253-K253)*IF(E253="Long",1,IF(E253="Short",-1,0))*M253)</f>
        <v/>
      </c>
      <c r="S253" s="11">
        <f>IF(Q253="","",IF(Q253&gt;0,"Win",IF(Q253&lt;0,"Loss","BE")))</f>
        <v/>
      </c>
      <c r="T253" s="8" t="n"/>
    </row>
    <row r="254">
      <c r="A254" s="6" t="n">
        <v>253</v>
      </c>
      <c r="B254" s="7" t="n"/>
      <c r="C254" s="7" t="n"/>
      <c r="D254" s="7" t="n"/>
      <c r="E254" s="7" t="n"/>
      <c r="F254" s="8" t="n"/>
      <c r="G254" s="7" t="n"/>
      <c r="H254" s="7" t="n"/>
      <c r="I254" s="7" t="n"/>
      <c r="J254" s="7" t="n"/>
      <c r="K254" s="7" t="n"/>
      <c r="L254" s="7" t="n"/>
      <c r="M254" s="7" t="n"/>
      <c r="N254" s="7" t="n"/>
      <c r="O254" s="8" t="n"/>
      <c r="P254" s="8" t="n"/>
      <c r="Q254" s="9">
        <f>IF(OR(G254="",H254="",K254="",L254="",E254=""),"",((L254-K254)*IF(E254="Long",1,IF(E254="Short",-1,0)))/ABS(G254-H254))</f>
        <v/>
      </c>
      <c r="R254" s="10">
        <f>IF(OR(K254="",L254="",M254="",E254=""),"",(L254-K254)*IF(E254="Long",1,IF(E254="Short",-1,0))*M254)</f>
        <v/>
      </c>
      <c r="S254" s="11">
        <f>IF(Q254="","",IF(Q254&gt;0,"Win",IF(Q254&lt;0,"Loss","BE")))</f>
        <v/>
      </c>
      <c r="T254" s="8" t="n"/>
    </row>
    <row r="255">
      <c r="A255" s="6" t="n">
        <v>254</v>
      </c>
      <c r="B255" s="7" t="n"/>
      <c r="C255" s="7" t="n"/>
      <c r="D255" s="7" t="n"/>
      <c r="E255" s="7" t="n"/>
      <c r="F255" s="8" t="n"/>
      <c r="G255" s="7" t="n"/>
      <c r="H255" s="7" t="n"/>
      <c r="I255" s="7" t="n"/>
      <c r="J255" s="7" t="n"/>
      <c r="K255" s="7" t="n"/>
      <c r="L255" s="7" t="n"/>
      <c r="M255" s="7" t="n"/>
      <c r="N255" s="7" t="n"/>
      <c r="O255" s="8" t="n"/>
      <c r="P255" s="8" t="n"/>
      <c r="Q255" s="9">
        <f>IF(OR(G255="",H255="",K255="",L255="",E255=""),"",((L255-K255)*IF(E255="Long",1,IF(E255="Short",-1,0)))/ABS(G255-H255))</f>
        <v/>
      </c>
      <c r="R255" s="10">
        <f>IF(OR(K255="",L255="",M255="",E255=""),"",(L255-K255)*IF(E255="Long",1,IF(E255="Short",-1,0))*M255)</f>
        <v/>
      </c>
      <c r="S255" s="11">
        <f>IF(Q255="","",IF(Q255&gt;0,"Win",IF(Q255&lt;0,"Loss","BE")))</f>
        <v/>
      </c>
      <c r="T255" s="8" t="n"/>
    </row>
    <row r="256">
      <c r="A256" s="6" t="n">
        <v>255</v>
      </c>
      <c r="B256" s="7" t="n"/>
      <c r="C256" s="7" t="n"/>
      <c r="D256" s="7" t="n"/>
      <c r="E256" s="7" t="n"/>
      <c r="F256" s="8" t="n"/>
      <c r="G256" s="7" t="n"/>
      <c r="H256" s="7" t="n"/>
      <c r="I256" s="7" t="n"/>
      <c r="J256" s="7" t="n"/>
      <c r="K256" s="7" t="n"/>
      <c r="L256" s="7" t="n"/>
      <c r="M256" s="7" t="n"/>
      <c r="N256" s="7" t="n"/>
      <c r="O256" s="8" t="n"/>
      <c r="P256" s="8" t="n"/>
      <c r="Q256" s="9">
        <f>IF(OR(G256="",H256="",K256="",L256="",E256=""),"",((L256-K256)*IF(E256="Long",1,IF(E256="Short",-1,0)))/ABS(G256-H256))</f>
        <v/>
      </c>
      <c r="R256" s="10">
        <f>IF(OR(K256="",L256="",M256="",E256=""),"",(L256-K256)*IF(E256="Long",1,IF(E256="Short",-1,0))*M256)</f>
        <v/>
      </c>
      <c r="S256" s="11">
        <f>IF(Q256="","",IF(Q256&gt;0,"Win",IF(Q256&lt;0,"Loss","BE")))</f>
        <v/>
      </c>
      <c r="T256" s="8" t="n"/>
    </row>
    <row r="257">
      <c r="A257" s="6" t="n">
        <v>256</v>
      </c>
      <c r="B257" s="7" t="n"/>
      <c r="C257" s="7" t="n"/>
      <c r="D257" s="7" t="n"/>
      <c r="E257" s="7" t="n"/>
      <c r="F257" s="8" t="n"/>
      <c r="G257" s="7" t="n"/>
      <c r="H257" s="7" t="n"/>
      <c r="I257" s="7" t="n"/>
      <c r="J257" s="7" t="n"/>
      <c r="K257" s="7" t="n"/>
      <c r="L257" s="7" t="n"/>
      <c r="M257" s="7" t="n"/>
      <c r="N257" s="7" t="n"/>
      <c r="O257" s="8" t="n"/>
      <c r="P257" s="8" t="n"/>
      <c r="Q257" s="9">
        <f>IF(OR(G257="",H257="",K257="",L257="",E257=""),"",((L257-K257)*IF(E257="Long",1,IF(E257="Short",-1,0)))/ABS(G257-H257))</f>
        <v/>
      </c>
      <c r="R257" s="10">
        <f>IF(OR(K257="",L257="",M257="",E257=""),"",(L257-K257)*IF(E257="Long",1,IF(E257="Short",-1,0))*M257)</f>
        <v/>
      </c>
      <c r="S257" s="11">
        <f>IF(Q257="","",IF(Q257&gt;0,"Win",IF(Q257&lt;0,"Loss","BE")))</f>
        <v/>
      </c>
      <c r="T257" s="8" t="n"/>
    </row>
    <row r="258">
      <c r="A258" s="6" t="n">
        <v>257</v>
      </c>
      <c r="B258" s="7" t="n"/>
      <c r="C258" s="7" t="n"/>
      <c r="D258" s="7" t="n"/>
      <c r="E258" s="7" t="n"/>
      <c r="F258" s="8" t="n"/>
      <c r="G258" s="7" t="n"/>
      <c r="H258" s="7" t="n"/>
      <c r="I258" s="7" t="n"/>
      <c r="J258" s="7" t="n"/>
      <c r="K258" s="7" t="n"/>
      <c r="L258" s="7" t="n"/>
      <c r="M258" s="7" t="n"/>
      <c r="N258" s="7" t="n"/>
      <c r="O258" s="8" t="n"/>
      <c r="P258" s="8" t="n"/>
      <c r="Q258" s="9">
        <f>IF(OR(G258="",H258="",K258="",L258="",E258=""),"",((L258-K258)*IF(E258="Long",1,IF(E258="Short",-1,0)))/ABS(G258-H258))</f>
        <v/>
      </c>
      <c r="R258" s="10">
        <f>IF(OR(K258="",L258="",M258="",E258=""),"",(L258-K258)*IF(E258="Long",1,IF(E258="Short",-1,0))*M258)</f>
        <v/>
      </c>
      <c r="S258" s="11">
        <f>IF(Q258="","",IF(Q258&gt;0,"Win",IF(Q258&lt;0,"Loss","BE")))</f>
        <v/>
      </c>
      <c r="T258" s="8" t="n"/>
    </row>
    <row r="259">
      <c r="A259" s="6" t="n">
        <v>258</v>
      </c>
      <c r="B259" s="7" t="n"/>
      <c r="C259" s="7" t="n"/>
      <c r="D259" s="7" t="n"/>
      <c r="E259" s="7" t="n"/>
      <c r="F259" s="8" t="n"/>
      <c r="G259" s="7" t="n"/>
      <c r="H259" s="7" t="n"/>
      <c r="I259" s="7" t="n"/>
      <c r="J259" s="7" t="n"/>
      <c r="K259" s="7" t="n"/>
      <c r="L259" s="7" t="n"/>
      <c r="M259" s="7" t="n"/>
      <c r="N259" s="7" t="n"/>
      <c r="O259" s="8" t="n"/>
      <c r="P259" s="8" t="n"/>
      <c r="Q259" s="9">
        <f>IF(OR(G259="",H259="",K259="",L259="",E259=""),"",((L259-K259)*IF(E259="Long",1,IF(E259="Short",-1,0)))/ABS(G259-H259))</f>
        <v/>
      </c>
      <c r="R259" s="10">
        <f>IF(OR(K259="",L259="",M259="",E259=""),"",(L259-K259)*IF(E259="Long",1,IF(E259="Short",-1,0))*M259)</f>
        <v/>
      </c>
      <c r="S259" s="11">
        <f>IF(Q259="","",IF(Q259&gt;0,"Win",IF(Q259&lt;0,"Loss","BE")))</f>
        <v/>
      </c>
      <c r="T259" s="8" t="n"/>
    </row>
    <row r="260">
      <c r="A260" s="6" t="n">
        <v>259</v>
      </c>
      <c r="B260" s="7" t="n"/>
      <c r="C260" s="7" t="n"/>
      <c r="D260" s="7" t="n"/>
      <c r="E260" s="7" t="n"/>
      <c r="F260" s="8" t="n"/>
      <c r="G260" s="7" t="n"/>
      <c r="H260" s="7" t="n"/>
      <c r="I260" s="7" t="n"/>
      <c r="J260" s="7" t="n"/>
      <c r="K260" s="7" t="n"/>
      <c r="L260" s="7" t="n"/>
      <c r="M260" s="7" t="n"/>
      <c r="N260" s="7" t="n"/>
      <c r="O260" s="8" t="n"/>
      <c r="P260" s="8" t="n"/>
      <c r="Q260" s="9">
        <f>IF(OR(G260="",H260="",K260="",L260="",E260=""),"",((L260-K260)*IF(E260="Long",1,IF(E260="Short",-1,0)))/ABS(G260-H260))</f>
        <v/>
      </c>
      <c r="R260" s="10">
        <f>IF(OR(K260="",L260="",M260="",E260=""),"",(L260-K260)*IF(E260="Long",1,IF(E260="Short",-1,0))*M260)</f>
        <v/>
      </c>
      <c r="S260" s="11">
        <f>IF(Q260="","",IF(Q260&gt;0,"Win",IF(Q260&lt;0,"Loss","BE")))</f>
        <v/>
      </c>
      <c r="T260" s="8" t="n"/>
    </row>
    <row r="261">
      <c r="A261" s="6" t="n">
        <v>260</v>
      </c>
      <c r="B261" s="7" t="n"/>
      <c r="C261" s="7" t="n"/>
      <c r="D261" s="7" t="n"/>
      <c r="E261" s="7" t="n"/>
      <c r="F261" s="8" t="n"/>
      <c r="G261" s="7" t="n"/>
      <c r="H261" s="7" t="n"/>
      <c r="I261" s="7" t="n"/>
      <c r="J261" s="7" t="n"/>
      <c r="K261" s="7" t="n"/>
      <c r="L261" s="7" t="n"/>
      <c r="M261" s="7" t="n"/>
      <c r="N261" s="7" t="n"/>
      <c r="O261" s="8" t="n"/>
      <c r="P261" s="8" t="n"/>
      <c r="Q261" s="9">
        <f>IF(OR(G261="",H261="",K261="",L261="",E261=""),"",((L261-K261)*IF(E261="Long",1,IF(E261="Short",-1,0)))/ABS(G261-H261))</f>
        <v/>
      </c>
      <c r="R261" s="10">
        <f>IF(OR(K261="",L261="",M261="",E261=""),"",(L261-K261)*IF(E261="Long",1,IF(E261="Short",-1,0))*M261)</f>
        <v/>
      </c>
      <c r="S261" s="11">
        <f>IF(Q261="","",IF(Q261&gt;0,"Win",IF(Q261&lt;0,"Loss","BE")))</f>
        <v/>
      </c>
      <c r="T261" s="8" t="n"/>
    </row>
    <row r="262">
      <c r="A262" s="6" t="n">
        <v>261</v>
      </c>
      <c r="B262" s="7" t="n"/>
      <c r="C262" s="7" t="n"/>
      <c r="D262" s="7" t="n"/>
      <c r="E262" s="7" t="n"/>
      <c r="F262" s="8" t="n"/>
      <c r="G262" s="7" t="n"/>
      <c r="H262" s="7" t="n"/>
      <c r="I262" s="7" t="n"/>
      <c r="J262" s="7" t="n"/>
      <c r="K262" s="7" t="n"/>
      <c r="L262" s="7" t="n"/>
      <c r="M262" s="7" t="n"/>
      <c r="N262" s="7" t="n"/>
      <c r="O262" s="8" t="n"/>
      <c r="P262" s="8" t="n"/>
      <c r="Q262" s="9">
        <f>IF(OR(G262="",H262="",K262="",L262="",E262=""),"",((L262-K262)*IF(E262="Long",1,IF(E262="Short",-1,0)))/ABS(G262-H262))</f>
        <v/>
      </c>
      <c r="R262" s="10">
        <f>IF(OR(K262="",L262="",M262="",E262=""),"",(L262-K262)*IF(E262="Long",1,IF(E262="Short",-1,0))*M262)</f>
        <v/>
      </c>
      <c r="S262" s="11">
        <f>IF(Q262="","",IF(Q262&gt;0,"Win",IF(Q262&lt;0,"Loss","BE")))</f>
        <v/>
      </c>
      <c r="T262" s="8" t="n"/>
    </row>
    <row r="263">
      <c r="A263" s="6" t="n">
        <v>262</v>
      </c>
      <c r="B263" s="7" t="n"/>
      <c r="C263" s="7" t="n"/>
      <c r="D263" s="7" t="n"/>
      <c r="E263" s="7" t="n"/>
      <c r="F263" s="8" t="n"/>
      <c r="G263" s="7" t="n"/>
      <c r="H263" s="7" t="n"/>
      <c r="I263" s="7" t="n"/>
      <c r="J263" s="7" t="n"/>
      <c r="K263" s="7" t="n"/>
      <c r="L263" s="7" t="n"/>
      <c r="M263" s="7" t="n"/>
      <c r="N263" s="7" t="n"/>
      <c r="O263" s="8" t="n"/>
      <c r="P263" s="8" t="n"/>
      <c r="Q263" s="9">
        <f>IF(OR(G263="",H263="",K263="",L263="",E263=""),"",((L263-K263)*IF(E263="Long",1,IF(E263="Short",-1,0)))/ABS(G263-H263))</f>
        <v/>
      </c>
      <c r="R263" s="10">
        <f>IF(OR(K263="",L263="",M263="",E263=""),"",(L263-K263)*IF(E263="Long",1,IF(E263="Short",-1,0))*M263)</f>
        <v/>
      </c>
      <c r="S263" s="11">
        <f>IF(Q263="","",IF(Q263&gt;0,"Win",IF(Q263&lt;0,"Loss","BE")))</f>
        <v/>
      </c>
      <c r="T263" s="8" t="n"/>
    </row>
    <row r="264">
      <c r="A264" s="6" t="n">
        <v>263</v>
      </c>
      <c r="B264" s="7" t="n"/>
      <c r="C264" s="7" t="n"/>
      <c r="D264" s="7" t="n"/>
      <c r="E264" s="7" t="n"/>
      <c r="F264" s="8" t="n"/>
      <c r="G264" s="7" t="n"/>
      <c r="H264" s="7" t="n"/>
      <c r="I264" s="7" t="n"/>
      <c r="J264" s="7" t="n"/>
      <c r="K264" s="7" t="n"/>
      <c r="L264" s="7" t="n"/>
      <c r="M264" s="7" t="n"/>
      <c r="N264" s="7" t="n"/>
      <c r="O264" s="8" t="n"/>
      <c r="P264" s="8" t="n"/>
      <c r="Q264" s="9">
        <f>IF(OR(G264="",H264="",K264="",L264="",E264=""),"",((L264-K264)*IF(E264="Long",1,IF(E264="Short",-1,0)))/ABS(G264-H264))</f>
        <v/>
      </c>
      <c r="R264" s="10">
        <f>IF(OR(K264="",L264="",M264="",E264=""),"",(L264-K264)*IF(E264="Long",1,IF(E264="Short",-1,0))*M264)</f>
        <v/>
      </c>
      <c r="S264" s="11">
        <f>IF(Q264="","",IF(Q264&gt;0,"Win",IF(Q264&lt;0,"Loss","BE")))</f>
        <v/>
      </c>
      <c r="T264" s="8" t="n"/>
    </row>
    <row r="265">
      <c r="A265" s="6" t="n">
        <v>264</v>
      </c>
      <c r="B265" s="7" t="n"/>
      <c r="C265" s="7" t="n"/>
      <c r="D265" s="7" t="n"/>
      <c r="E265" s="7" t="n"/>
      <c r="F265" s="8" t="n"/>
      <c r="G265" s="7" t="n"/>
      <c r="H265" s="7" t="n"/>
      <c r="I265" s="7" t="n"/>
      <c r="J265" s="7" t="n"/>
      <c r="K265" s="7" t="n"/>
      <c r="L265" s="7" t="n"/>
      <c r="M265" s="7" t="n"/>
      <c r="N265" s="7" t="n"/>
      <c r="O265" s="8" t="n"/>
      <c r="P265" s="8" t="n"/>
      <c r="Q265" s="9">
        <f>IF(OR(G265="",H265="",K265="",L265="",E265=""),"",((L265-K265)*IF(E265="Long",1,IF(E265="Short",-1,0)))/ABS(G265-H265))</f>
        <v/>
      </c>
      <c r="R265" s="10">
        <f>IF(OR(K265="",L265="",M265="",E265=""),"",(L265-K265)*IF(E265="Long",1,IF(E265="Short",-1,0))*M265)</f>
        <v/>
      </c>
      <c r="S265" s="11">
        <f>IF(Q265="","",IF(Q265&gt;0,"Win",IF(Q265&lt;0,"Loss","BE")))</f>
        <v/>
      </c>
      <c r="T265" s="8" t="n"/>
    </row>
    <row r="266">
      <c r="A266" s="6" t="n">
        <v>265</v>
      </c>
      <c r="B266" s="7" t="n"/>
      <c r="C266" s="7" t="n"/>
      <c r="D266" s="7" t="n"/>
      <c r="E266" s="7" t="n"/>
      <c r="F266" s="8" t="n"/>
      <c r="G266" s="7" t="n"/>
      <c r="H266" s="7" t="n"/>
      <c r="I266" s="7" t="n"/>
      <c r="J266" s="7" t="n"/>
      <c r="K266" s="7" t="n"/>
      <c r="L266" s="7" t="n"/>
      <c r="M266" s="7" t="n"/>
      <c r="N266" s="7" t="n"/>
      <c r="O266" s="8" t="n"/>
      <c r="P266" s="8" t="n"/>
      <c r="Q266" s="9">
        <f>IF(OR(G266="",H266="",K266="",L266="",E266=""),"",((L266-K266)*IF(E266="Long",1,IF(E266="Short",-1,0)))/ABS(G266-H266))</f>
        <v/>
      </c>
      <c r="R266" s="10">
        <f>IF(OR(K266="",L266="",M266="",E266=""),"",(L266-K266)*IF(E266="Long",1,IF(E266="Short",-1,0))*M266)</f>
        <v/>
      </c>
      <c r="S266" s="11">
        <f>IF(Q266="","",IF(Q266&gt;0,"Win",IF(Q266&lt;0,"Loss","BE")))</f>
        <v/>
      </c>
      <c r="T266" s="8" t="n"/>
    </row>
    <row r="267">
      <c r="A267" s="6" t="n">
        <v>266</v>
      </c>
      <c r="B267" s="7" t="n"/>
      <c r="C267" s="7" t="n"/>
      <c r="D267" s="7" t="n"/>
      <c r="E267" s="7" t="n"/>
      <c r="F267" s="8" t="n"/>
      <c r="G267" s="7" t="n"/>
      <c r="H267" s="7" t="n"/>
      <c r="I267" s="7" t="n"/>
      <c r="J267" s="7" t="n"/>
      <c r="K267" s="7" t="n"/>
      <c r="L267" s="7" t="n"/>
      <c r="M267" s="7" t="n"/>
      <c r="N267" s="7" t="n"/>
      <c r="O267" s="8" t="n"/>
      <c r="P267" s="8" t="n"/>
      <c r="Q267" s="9">
        <f>IF(OR(G267="",H267="",K267="",L267="",E267=""),"",((L267-K267)*IF(E267="Long",1,IF(E267="Short",-1,0)))/ABS(G267-H267))</f>
        <v/>
      </c>
      <c r="R267" s="10">
        <f>IF(OR(K267="",L267="",M267="",E267=""),"",(L267-K267)*IF(E267="Long",1,IF(E267="Short",-1,0))*M267)</f>
        <v/>
      </c>
      <c r="S267" s="11">
        <f>IF(Q267="","",IF(Q267&gt;0,"Win",IF(Q267&lt;0,"Loss","BE")))</f>
        <v/>
      </c>
      <c r="T267" s="8" t="n"/>
    </row>
    <row r="268">
      <c r="A268" s="6" t="n">
        <v>267</v>
      </c>
      <c r="B268" s="7" t="n"/>
      <c r="C268" s="7" t="n"/>
      <c r="D268" s="7" t="n"/>
      <c r="E268" s="7" t="n"/>
      <c r="F268" s="8" t="n"/>
      <c r="G268" s="7" t="n"/>
      <c r="H268" s="7" t="n"/>
      <c r="I268" s="7" t="n"/>
      <c r="J268" s="7" t="n"/>
      <c r="K268" s="7" t="n"/>
      <c r="L268" s="7" t="n"/>
      <c r="M268" s="7" t="n"/>
      <c r="N268" s="7" t="n"/>
      <c r="O268" s="8" t="n"/>
      <c r="P268" s="8" t="n"/>
      <c r="Q268" s="9">
        <f>IF(OR(G268="",H268="",K268="",L268="",E268=""),"",((L268-K268)*IF(E268="Long",1,IF(E268="Short",-1,0)))/ABS(G268-H268))</f>
        <v/>
      </c>
      <c r="R268" s="10">
        <f>IF(OR(K268="",L268="",M268="",E268=""),"",(L268-K268)*IF(E268="Long",1,IF(E268="Short",-1,0))*M268)</f>
        <v/>
      </c>
      <c r="S268" s="11">
        <f>IF(Q268="","",IF(Q268&gt;0,"Win",IF(Q268&lt;0,"Loss","BE")))</f>
        <v/>
      </c>
      <c r="T268" s="8" t="n"/>
    </row>
    <row r="269">
      <c r="A269" s="6" t="n">
        <v>268</v>
      </c>
      <c r="B269" s="7" t="n"/>
      <c r="C269" s="7" t="n"/>
      <c r="D269" s="7" t="n"/>
      <c r="E269" s="7" t="n"/>
      <c r="F269" s="8" t="n"/>
      <c r="G269" s="7" t="n"/>
      <c r="H269" s="7" t="n"/>
      <c r="I269" s="7" t="n"/>
      <c r="J269" s="7" t="n"/>
      <c r="K269" s="7" t="n"/>
      <c r="L269" s="7" t="n"/>
      <c r="M269" s="7" t="n"/>
      <c r="N269" s="7" t="n"/>
      <c r="O269" s="8" t="n"/>
      <c r="P269" s="8" t="n"/>
      <c r="Q269" s="9">
        <f>IF(OR(G269="",H269="",K269="",L269="",E269=""),"",((L269-K269)*IF(E269="Long",1,IF(E269="Short",-1,0)))/ABS(G269-H269))</f>
        <v/>
      </c>
      <c r="R269" s="10">
        <f>IF(OR(K269="",L269="",M269="",E269=""),"",(L269-K269)*IF(E269="Long",1,IF(E269="Short",-1,0))*M269)</f>
        <v/>
      </c>
      <c r="S269" s="11">
        <f>IF(Q269="","",IF(Q269&gt;0,"Win",IF(Q269&lt;0,"Loss","BE")))</f>
        <v/>
      </c>
      <c r="T269" s="8" t="n"/>
    </row>
    <row r="270">
      <c r="A270" s="6" t="n">
        <v>269</v>
      </c>
      <c r="B270" s="7" t="n"/>
      <c r="C270" s="7" t="n"/>
      <c r="D270" s="7" t="n"/>
      <c r="E270" s="7" t="n"/>
      <c r="F270" s="8" t="n"/>
      <c r="G270" s="7" t="n"/>
      <c r="H270" s="7" t="n"/>
      <c r="I270" s="7" t="n"/>
      <c r="J270" s="7" t="n"/>
      <c r="K270" s="7" t="n"/>
      <c r="L270" s="7" t="n"/>
      <c r="M270" s="7" t="n"/>
      <c r="N270" s="7" t="n"/>
      <c r="O270" s="8" t="n"/>
      <c r="P270" s="8" t="n"/>
      <c r="Q270" s="9">
        <f>IF(OR(G270="",H270="",K270="",L270="",E270=""),"",((L270-K270)*IF(E270="Long",1,IF(E270="Short",-1,0)))/ABS(G270-H270))</f>
        <v/>
      </c>
      <c r="R270" s="10">
        <f>IF(OR(K270="",L270="",M270="",E270=""),"",(L270-K270)*IF(E270="Long",1,IF(E270="Short",-1,0))*M270)</f>
        <v/>
      </c>
      <c r="S270" s="11">
        <f>IF(Q270="","",IF(Q270&gt;0,"Win",IF(Q270&lt;0,"Loss","BE")))</f>
        <v/>
      </c>
      <c r="T270" s="8" t="n"/>
    </row>
    <row r="271">
      <c r="A271" s="6" t="n">
        <v>270</v>
      </c>
      <c r="B271" s="7" t="n"/>
      <c r="C271" s="7" t="n"/>
      <c r="D271" s="7" t="n"/>
      <c r="E271" s="7" t="n"/>
      <c r="F271" s="8" t="n"/>
      <c r="G271" s="7" t="n"/>
      <c r="H271" s="7" t="n"/>
      <c r="I271" s="7" t="n"/>
      <c r="J271" s="7" t="n"/>
      <c r="K271" s="7" t="n"/>
      <c r="L271" s="7" t="n"/>
      <c r="M271" s="7" t="n"/>
      <c r="N271" s="7" t="n"/>
      <c r="O271" s="8" t="n"/>
      <c r="P271" s="8" t="n"/>
      <c r="Q271" s="9">
        <f>IF(OR(G271="",H271="",K271="",L271="",E271=""),"",((L271-K271)*IF(E271="Long",1,IF(E271="Short",-1,0)))/ABS(G271-H271))</f>
        <v/>
      </c>
      <c r="R271" s="10">
        <f>IF(OR(K271="",L271="",M271="",E271=""),"",(L271-K271)*IF(E271="Long",1,IF(E271="Short",-1,0))*M271)</f>
        <v/>
      </c>
      <c r="S271" s="11">
        <f>IF(Q271="","",IF(Q271&gt;0,"Win",IF(Q271&lt;0,"Loss","BE")))</f>
        <v/>
      </c>
      <c r="T271" s="8" t="n"/>
    </row>
    <row r="272">
      <c r="A272" s="6" t="n">
        <v>271</v>
      </c>
      <c r="B272" s="7" t="n"/>
      <c r="C272" s="7" t="n"/>
      <c r="D272" s="7" t="n"/>
      <c r="E272" s="7" t="n"/>
      <c r="F272" s="8" t="n"/>
      <c r="G272" s="7" t="n"/>
      <c r="H272" s="7" t="n"/>
      <c r="I272" s="7" t="n"/>
      <c r="J272" s="7" t="n"/>
      <c r="K272" s="7" t="n"/>
      <c r="L272" s="7" t="n"/>
      <c r="M272" s="7" t="n"/>
      <c r="N272" s="7" t="n"/>
      <c r="O272" s="8" t="n"/>
      <c r="P272" s="8" t="n"/>
      <c r="Q272" s="9">
        <f>IF(OR(G272="",H272="",K272="",L272="",E272=""),"",((L272-K272)*IF(E272="Long",1,IF(E272="Short",-1,0)))/ABS(G272-H272))</f>
        <v/>
      </c>
      <c r="R272" s="10">
        <f>IF(OR(K272="",L272="",M272="",E272=""),"",(L272-K272)*IF(E272="Long",1,IF(E272="Short",-1,0))*M272)</f>
        <v/>
      </c>
      <c r="S272" s="11">
        <f>IF(Q272="","",IF(Q272&gt;0,"Win",IF(Q272&lt;0,"Loss","BE")))</f>
        <v/>
      </c>
      <c r="T272" s="8" t="n"/>
    </row>
    <row r="273">
      <c r="A273" s="6" t="n">
        <v>272</v>
      </c>
      <c r="B273" s="7" t="n"/>
      <c r="C273" s="7" t="n"/>
      <c r="D273" s="7" t="n"/>
      <c r="E273" s="7" t="n"/>
      <c r="F273" s="8" t="n"/>
      <c r="G273" s="7" t="n"/>
      <c r="H273" s="7" t="n"/>
      <c r="I273" s="7" t="n"/>
      <c r="J273" s="7" t="n"/>
      <c r="K273" s="7" t="n"/>
      <c r="L273" s="7" t="n"/>
      <c r="M273" s="7" t="n"/>
      <c r="N273" s="7" t="n"/>
      <c r="O273" s="8" t="n"/>
      <c r="P273" s="8" t="n"/>
      <c r="Q273" s="9">
        <f>IF(OR(G273="",H273="",K273="",L273="",E273=""),"",((L273-K273)*IF(E273="Long",1,IF(E273="Short",-1,0)))/ABS(G273-H273))</f>
        <v/>
      </c>
      <c r="R273" s="10">
        <f>IF(OR(K273="",L273="",M273="",E273=""),"",(L273-K273)*IF(E273="Long",1,IF(E273="Short",-1,0))*M273)</f>
        <v/>
      </c>
      <c r="S273" s="11">
        <f>IF(Q273="","",IF(Q273&gt;0,"Win",IF(Q273&lt;0,"Loss","BE")))</f>
        <v/>
      </c>
      <c r="T273" s="8" t="n"/>
    </row>
    <row r="274">
      <c r="A274" s="6" t="n">
        <v>273</v>
      </c>
      <c r="B274" s="7" t="n"/>
      <c r="C274" s="7" t="n"/>
      <c r="D274" s="7" t="n"/>
      <c r="E274" s="7" t="n"/>
      <c r="F274" s="8" t="n"/>
      <c r="G274" s="7" t="n"/>
      <c r="H274" s="7" t="n"/>
      <c r="I274" s="7" t="n"/>
      <c r="J274" s="7" t="n"/>
      <c r="K274" s="7" t="n"/>
      <c r="L274" s="7" t="n"/>
      <c r="M274" s="7" t="n"/>
      <c r="N274" s="7" t="n"/>
      <c r="O274" s="8" t="n"/>
      <c r="P274" s="8" t="n"/>
      <c r="Q274" s="9">
        <f>IF(OR(G274="",H274="",K274="",L274="",E274=""),"",((L274-K274)*IF(E274="Long",1,IF(E274="Short",-1,0)))/ABS(G274-H274))</f>
        <v/>
      </c>
      <c r="R274" s="10">
        <f>IF(OR(K274="",L274="",M274="",E274=""),"",(L274-K274)*IF(E274="Long",1,IF(E274="Short",-1,0))*M274)</f>
        <v/>
      </c>
      <c r="S274" s="11">
        <f>IF(Q274="","",IF(Q274&gt;0,"Win",IF(Q274&lt;0,"Loss","BE")))</f>
        <v/>
      </c>
      <c r="T274" s="8" t="n"/>
    </row>
    <row r="275">
      <c r="A275" s="6" t="n">
        <v>274</v>
      </c>
      <c r="B275" s="7" t="n"/>
      <c r="C275" s="7" t="n"/>
      <c r="D275" s="7" t="n"/>
      <c r="E275" s="7" t="n"/>
      <c r="F275" s="8" t="n"/>
      <c r="G275" s="7" t="n"/>
      <c r="H275" s="7" t="n"/>
      <c r="I275" s="7" t="n"/>
      <c r="J275" s="7" t="n"/>
      <c r="K275" s="7" t="n"/>
      <c r="L275" s="7" t="n"/>
      <c r="M275" s="7" t="n"/>
      <c r="N275" s="7" t="n"/>
      <c r="O275" s="8" t="n"/>
      <c r="P275" s="8" t="n"/>
      <c r="Q275" s="9">
        <f>IF(OR(G275="",H275="",K275="",L275="",E275=""),"",((L275-K275)*IF(E275="Long",1,IF(E275="Short",-1,0)))/ABS(G275-H275))</f>
        <v/>
      </c>
      <c r="R275" s="10">
        <f>IF(OR(K275="",L275="",M275="",E275=""),"",(L275-K275)*IF(E275="Long",1,IF(E275="Short",-1,0))*M275)</f>
        <v/>
      </c>
      <c r="S275" s="11">
        <f>IF(Q275="","",IF(Q275&gt;0,"Win",IF(Q275&lt;0,"Loss","BE")))</f>
        <v/>
      </c>
      <c r="T275" s="8" t="n"/>
    </row>
    <row r="276">
      <c r="A276" s="6" t="n">
        <v>275</v>
      </c>
      <c r="B276" s="7" t="n"/>
      <c r="C276" s="7" t="n"/>
      <c r="D276" s="7" t="n"/>
      <c r="E276" s="7" t="n"/>
      <c r="F276" s="8" t="n"/>
      <c r="G276" s="7" t="n"/>
      <c r="H276" s="7" t="n"/>
      <c r="I276" s="7" t="n"/>
      <c r="J276" s="7" t="n"/>
      <c r="K276" s="7" t="n"/>
      <c r="L276" s="7" t="n"/>
      <c r="M276" s="7" t="n"/>
      <c r="N276" s="7" t="n"/>
      <c r="O276" s="8" t="n"/>
      <c r="P276" s="8" t="n"/>
      <c r="Q276" s="9">
        <f>IF(OR(G276="",H276="",K276="",L276="",E276=""),"",((L276-K276)*IF(E276="Long",1,IF(E276="Short",-1,0)))/ABS(G276-H276))</f>
        <v/>
      </c>
      <c r="R276" s="10">
        <f>IF(OR(K276="",L276="",M276="",E276=""),"",(L276-K276)*IF(E276="Long",1,IF(E276="Short",-1,0))*M276)</f>
        <v/>
      </c>
      <c r="S276" s="11">
        <f>IF(Q276="","",IF(Q276&gt;0,"Win",IF(Q276&lt;0,"Loss","BE")))</f>
        <v/>
      </c>
      <c r="T276" s="8" t="n"/>
    </row>
    <row r="277">
      <c r="A277" s="6" t="n">
        <v>276</v>
      </c>
      <c r="B277" s="7" t="n"/>
      <c r="C277" s="7" t="n"/>
      <c r="D277" s="7" t="n"/>
      <c r="E277" s="7" t="n"/>
      <c r="F277" s="8" t="n"/>
      <c r="G277" s="7" t="n"/>
      <c r="H277" s="7" t="n"/>
      <c r="I277" s="7" t="n"/>
      <c r="J277" s="7" t="n"/>
      <c r="K277" s="7" t="n"/>
      <c r="L277" s="7" t="n"/>
      <c r="M277" s="7" t="n"/>
      <c r="N277" s="7" t="n"/>
      <c r="O277" s="8" t="n"/>
      <c r="P277" s="8" t="n"/>
      <c r="Q277" s="9">
        <f>IF(OR(G277="",H277="",K277="",L277="",E277=""),"",((L277-K277)*IF(E277="Long",1,IF(E277="Short",-1,0)))/ABS(G277-H277))</f>
        <v/>
      </c>
      <c r="R277" s="10">
        <f>IF(OR(K277="",L277="",M277="",E277=""),"",(L277-K277)*IF(E277="Long",1,IF(E277="Short",-1,0))*M277)</f>
        <v/>
      </c>
      <c r="S277" s="11">
        <f>IF(Q277="","",IF(Q277&gt;0,"Win",IF(Q277&lt;0,"Loss","BE")))</f>
        <v/>
      </c>
      <c r="T277" s="8" t="n"/>
    </row>
    <row r="278">
      <c r="A278" s="6" t="n">
        <v>277</v>
      </c>
      <c r="B278" s="7" t="n"/>
      <c r="C278" s="7" t="n"/>
      <c r="D278" s="7" t="n"/>
      <c r="E278" s="7" t="n"/>
      <c r="F278" s="8" t="n"/>
      <c r="G278" s="7" t="n"/>
      <c r="H278" s="7" t="n"/>
      <c r="I278" s="7" t="n"/>
      <c r="J278" s="7" t="n"/>
      <c r="K278" s="7" t="n"/>
      <c r="L278" s="7" t="n"/>
      <c r="M278" s="7" t="n"/>
      <c r="N278" s="7" t="n"/>
      <c r="O278" s="8" t="n"/>
      <c r="P278" s="8" t="n"/>
      <c r="Q278" s="9">
        <f>IF(OR(G278="",H278="",K278="",L278="",E278=""),"",((L278-K278)*IF(E278="Long",1,IF(E278="Short",-1,0)))/ABS(G278-H278))</f>
        <v/>
      </c>
      <c r="R278" s="10">
        <f>IF(OR(K278="",L278="",M278="",E278=""),"",(L278-K278)*IF(E278="Long",1,IF(E278="Short",-1,0))*M278)</f>
        <v/>
      </c>
      <c r="S278" s="11">
        <f>IF(Q278="","",IF(Q278&gt;0,"Win",IF(Q278&lt;0,"Loss","BE")))</f>
        <v/>
      </c>
      <c r="T278" s="8" t="n"/>
    </row>
    <row r="279">
      <c r="A279" s="6" t="n">
        <v>278</v>
      </c>
      <c r="B279" s="7" t="n"/>
      <c r="C279" s="7" t="n"/>
      <c r="D279" s="7" t="n"/>
      <c r="E279" s="7" t="n"/>
      <c r="F279" s="8" t="n"/>
      <c r="G279" s="7" t="n"/>
      <c r="H279" s="7" t="n"/>
      <c r="I279" s="7" t="n"/>
      <c r="J279" s="7" t="n"/>
      <c r="K279" s="7" t="n"/>
      <c r="L279" s="7" t="n"/>
      <c r="M279" s="7" t="n"/>
      <c r="N279" s="7" t="n"/>
      <c r="O279" s="8" t="n"/>
      <c r="P279" s="8" t="n"/>
      <c r="Q279" s="9">
        <f>IF(OR(G279="",H279="",K279="",L279="",E279=""),"",((L279-K279)*IF(E279="Long",1,IF(E279="Short",-1,0)))/ABS(G279-H279))</f>
        <v/>
      </c>
      <c r="R279" s="10">
        <f>IF(OR(K279="",L279="",M279="",E279=""),"",(L279-K279)*IF(E279="Long",1,IF(E279="Short",-1,0))*M279)</f>
        <v/>
      </c>
      <c r="S279" s="11">
        <f>IF(Q279="","",IF(Q279&gt;0,"Win",IF(Q279&lt;0,"Loss","BE")))</f>
        <v/>
      </c>
      <c r="T279" s="8" t="n"/>
    </row>
    <row r="280">
      <c r="A280" s="6" t="n">
        <v>279</v>
      </c>
      <c r="B280" s="7" t="n"/>
      <c r="C280" s="7" t="n"/>
      <c r="D280" s="7" t="n"/>
      <c r="E280" s="7" t="n"/>
      <c r="F280" s="8" t="n"/>
      <c r="G280" s="7" t="n"/>
      <c r="H280" s="7" t="n"/>
      <c r="I280" s="7" t="n"/>
      <c r="J280" s="7" t="n"/>
      <c r="K280" s="7" t="n"/>
      <c r="L280" s="7" t="n"/>
      <c r="M280" s="7" t="n"/>
      <c r="N280" s="7" t="n"/>
      <c r="O280" s="8" t="n"/>
      <c r="P280" s="8" t="n"/>
      <c r="Q280" s="9">
        <f>IF(OR(G280="",H280="",K280="",L280="",E280=""),"",((L280-K280)*IF(E280="Long",1,IF(E280="Short",-1,0)))/ABS(G280-H280))</f>
        <v/>
      </c>
      <c r="R280" s="10">
        <f>IF(OR(K280="",L280="",M280="",E280=""),"",(L280-K280)*IF(E280="Long",1,IF(E280="Short",-1,0))*M280)</f>
        <v/>
      </c>
      <c r="S280" s="11">
        <f>IF(Q280="","",IF(Q280&gt;0,"Win",IF(Q280&lt;0,"Loss","BE")))</f>
        <v/>
      </c>
      <c r="T280" s="8" t="n"/>
    </row>
    <row r="281">
      <c r="A281" s="6" t="n">
        <v>280</v>
      </c>
      <c r="B281" s="7" t="n"/>
      <c r="C281" s="7" t="n"/>
      <c r="D281" s="7" t="n"/>
      <c r="E281" s="7" t="n"/>
      <c r="F281" s="8" t="n"/>
      <c r="G281" s="7" t="n"/>
      <c r="H281" s="7" t="n"/>
      <c r="I281" s="7" t="n"/>
      <c r="J281" s="7" t="n"/>
      <c r="K281" s="7" t="n"/>
      <c r="L281" s="7" t="n"/>
      <c r="M281" s="7" t="n"/>
      <c r="N281" s="7" t="n"/>
      <c r="O281" s="8" t="n"/>
      <c r="P281" s="8" t="n"/>
      <c r="Q281" s="9">
        <f>IF(OR(G281="",H281="",K281="",L281="",E281=""),"",((L281-K281)*IF(E281="Long",1,IF(E281="Short",-1,0)))/ABS(G281-H281))</f>
        <v/>
      </c>
      <c r="R281" s="10">
        <f>IF(OR(K281="",L281="",M281="",E281=""),"",(L281-K281)*IF(E281="Long",1,IF(E281="Short",-1,0))*M281)</f>
        <v/>
      </c>
      <c r="S281" s="11">
        <f>IF(Q281="","",IF(Q281&gt;0,"Win",IF(Q281&lt;0,"Loss","BE")))</f>
        <v/>
      </c>
      <c r="T281" s="8" t="n"/>
    </row>
    <row r="282">
      <c r="A282" s="6" t="n">
        <v>281</v>
      </c>
      <c r="B282" s="7" t="n"/>
      <c r="C282" s="7" t="n"/>
      <c r="D282" s="7" t="n"/>
      <c r="E282" s="7" t="n"/>
      <c r="F282" s="8" t="n"/>
      <c r="G282" s="7" t="n"/>
      <c r="H282" s="7" t="n"/>
      <c r="I282" s="7" t="n"/>
      <c r="J282" s="7" t="n"/>
      <c r="K282" s="7" t="n"/>
      <c r="L282" s="7" t="n"/>
      <c r="M282" s="7" t="n"/>
      <c r="N282" s="7" t="n"/>
      <c r="O282" s="8" t="n"/>
      <c r="P282" s="8" t="n"/>
      <c r="Q282" s="9">
        <f>IF(OR(G282="",H282="",K282="",L282="",E282=""),"",((L282-K282)*IF(E282="Long",1,IF(E282="Short",-1,0)))/ABS(G282-H282))</f>
        <v/>
      </c>
      <c r="R282" s="10">
        <f>IF(OR(K282="",L282="",M282="",E282=""),"",(L282-K282)*IF(E282="Long",1,IF(E282="Short",-1,0))*M282)</f>
        <v/>
      </c>
      <c r="S282" s="11">
        <f>IF(Q282="","",IF(Q282&gt;0,"Win",IF(Q282&lt;0,"Loss","BE")))</f>
        <v/>
      </c>
      <c r="T282" s="8" t="n"/>
    </row>
    <row r="283">
      <c r="A283" s="6" t="n">
        <v>282</v>
      </c>
      <c r="B283" s="7" t="n"/>
      <c r="C283" s="7" t="n"/>
      <c r="D283" s="7" t="n"/>
      <c r="E283" s="7" t="n"/>
      <c r="F283" s="8" t="n"/>
      <c r="G283" s="7" t="n"/>
      <c r="H283" s="7" t="n"/>
      <c r="I283" s="7" t="n"/>
      <c r="J283" s="7" t="n"/>
      <c r="K283" s="7" t="n"/>
      <c r="L283" s="7" t="n"/>
      <c r="M283" s="7" t="n"/>
      <c r="N283" s="7" t="n"/>
      <c r="O283" s="8" t="n"/>
      <c r="P283" s="8" t="n"/>
      <c r="Q283" s="9">
        <f>IF(OR(G283="",H283="",K283="",L283="",E283=""),"",((L283-K283)*IF(E283="Long",1,IF(E283="Short",-1,0)))/ABS(G283-H283))</f>
        <v/>
      </c>
      <c r="R283" s="10">
        <f>IF(OR(K283="",L283="",M283="",E283=""),"",(L283-K283)*IF(E283="Long",1,IF(E283="Short",-1,0))*M283)</f>
        <v/>
      </c>
      <c r="S283" s="11">
        <f>IF(Q283="","",IF(Q283&gt;0,"Win",IF(Q283&lt;0,"Loss","BE")))</f>
        <v/>
      </c>
      <c r="T283" s="8" t="n"/>
    </row>
    <row r="284">
      <c r="A284" s="6" t="n">
        <v>283</v>
      </c>
      <c r="B284" s="7" t="n"/>
      <c r="C284" s="7" t="n"/>
      <c r="D284" s="7" t="n"/>
      <c r="E284" s="7" t="n"/>
      <c r="F284" s="8" t="n"/>
      <c r="G284" s="7" t="n"/>
      <c r="H284" s="7" t="n"/>
      <c r="I284" s="7" t="n"/>
      <c r="J284" s="7" t="n"/>
      <c r="K284" s="7" t="n"/>
      <c r="L284" s="7" t="n"/>
      <c r="M284" s="7" t="n"/>
      <c r="N284" s="7" t="n"/>
      <c r="O284" s="8" t="n"/>
      <c r="P284" s="8" t="n"/>
      <c r="Q284" s="9">
        <f>IF(OR(G284="",H284="",K284="",L284="",E284=""),"",((L284-K284)*IF(E284="Long",1,IF(E284="Short",-1,0)))/ABS(G284-H284))</f>
        <v/>
      </c>
      <c r="R284" s="10">
        <f>IF(OR(K284="",L284="",M284="",E284=""),"",(L284-K284)*IF(E284="Long",1,IF(E284="Short",-1,0))*M284)</f>
        <v/>
      </c>
      <c r="S284" s="11">
        <f>IF(Q284="","",IF(Q284&gt;0,"Win",IF(Q284&lt;0,"Loss","BE")))</f>
        <v/>
      </c>
      <c r="T284" s="8" t="n"/>
    </row>
    <row r="285">
      <c r="A285" s="6" t="n">
        <v>284</v>
      </c>
      <c r="B285" s="7" t="n"/>
      <c r="C285" s="7" t="n"/>
      <c r="D285" s="7" t="n"/>
      <c r="E285" s="7" t="n"/>
      <c r="F285" s="8" t="n"/>
      <c r="G285" s="7" t="n"/>
      <c r="H285" s="7" t="n"/>
      <c r="I285" s="7" t="n"/>
      <c r="J285" s="7" t="n"/>
      <c r="K285" s="7" t="n"/>
      <c r="L285" s="7" t="n"/>
      <c r="M285" s="7" t="n"/>
      <c r="N285" s="7" t="n"/>
      <c r="O285" s="8" t="n"/>
      <c r="P285" s="8" t="n"/>
      <c r="Q285" s="9">
        <f>IF(OR(G285="",H285="",K285="",L285="",E285=""),"",((L285-K285)*IF(E285="Long",1,IF(E285="Short",-1,0)))/ABS(G285-H285))</f>
        <v/>
      </c>
      <c r="R285" s="10">
        <f>IF(OR(K285="",L285="",M285="",E285=""),"",(L285-K285)*IF(E285="Long",1,IF(E285="Short",-1,0))*M285)</f>
        <v/>
      </c>
      <c r="S285" s="11">
        <f>IF(Q285="","",IF(Q285&gt;0,"Win",IF(Q285&lt;0,"Loss","BE")))</f>
        <v/>
      </c>
      <c r="T285" s="8" t="n"/>
    </row>
    <row r="286">
      <c r="A286" s="6" t="n">
        <v>285</v>
      </c>
      <c r="B286" s="7" t="n"/>
      <c r="C286" s="7" t="n"/>
      <c r="D286" s="7" t="n"/>
      <c r="E286" s="7" t="n"/>
      <c r="F286" s="8" t="n"/>
      <c r="G286" s="7" t="n"/>
      <c r="H286" s="7" t="n"/>
      <c r="I286" s="7" t="n"/>
      <c r="J286" s="7" t="n"/>
      <c r="K286" s="7" t="n"/>
      <c r="L286" s="7" t="n"/>
      <c r="M286" s="7" t="n"/>
      <c r="N286" s="7" t="n"/>
      <c r="O286" s="8" t="n"/>
      <c r="P286" s="8" t="n"/>
      <c r="Q286" s="9">
        <f>IF(OR(G286="",H286="",K286="",L286="",E286=""),"",((L286-K286)*IF(E286="Long",1,IF(E286="Short",-1,0)))/ABS(G286-H286))</f>
        <v/>
      </c>
      <c r="R286" s="10">
        <f>IF(OR(K286="",L286="",M286="",E286=""),"",(L286-K286)*IF(E286="Long",1,IF(E286="Short",-1,0))*M286)</f>
        <v/>
      </c>
      <c r="S286" s="11">
        <f>IF(Q286="","",IF(Q286&gt;0,"Win",IF(Q286&lt;0,"Loss","BE")))</f>
        <v/>
      </c>
      <c r="T286" s="8" t="n"/>
    </row>
    <row r="287">
      <c r="A287" s="6" t="n">
        <v>286</v>
      </c>
      <c r="B287" s="7" t="n"/>
      <c r="C287" s="7" t="n"/>
      <c r="D287" s="7" t="n"/>
      <c r="E287" s="7" t="n"/>
      <c r="F287" s="8" t="n"/>
      <c r="G287" s="7" t="n"/>
      <c r="H287" s="7" t="n"/>
      <c r="I287" s="7" t="n"/>
      <c r="J287" s="7" t="n"/>
      <c r="K287" s="7" t="n"/>
      <c r="L287" s="7" t="n"/>
      <c r="M287" s="7" t="n"/>
      <c r="N287" s="7" t="n"/>
      <c r="O287" s="8" t="n"/>
      <c r="P287" s="8" t="n"/>
      <c r="Q287" s="9">
        <f>IF(OR(G287="",H287="",K287="",L287="",E287=""),"",((L287-K287)*IF(E287="Long",1,IF(E287="Short",-1,0)))/ABS(G287-H287))</f>
        <v/>
      </c>
      <c r="R287" s="10">
        <f>IF(OR(K287="",L287="",M287="",E287=""),"",(L287-K287)*IF(E287="Long",1,IF(E287="Short",-1,0))*M287)</f>
        <v/>
      </c>
      <c r="S287" s="11">
        <f>IF(Q287="","",IF(Q287&gt;0,"Win",IF(Q287&lt;0,"Loss","BE")))</f>
        <v/>
      </c>
      <c r="T287" s="8" t="n"/>
    </row>
    <row r="288">
      <c r="A288" s="6" t="n">
        <v>287</v>
      </c>
      <c r="B288" s="7" t="n"/>
      <c r="C288" s="7" t="n"/>
      <c r="D288" s="7" t="n"/>
      <c r="E288" s="7" t="n"/>
      <c r="F288" s="8" t="n"/>
      <c r="G288" s="7" t="n"/>
      <c r="H288" s="7" t="n"/>
      <c r="I288" s="7" t="n"/>
      <c r="J288" s="7" t="n"/>
      <c r="K288" s="7" t="n"/>
      <c r="L288" s="7" t="n"/>
      <c r="M288" s="7" t="n"/>
      <c r="N288" s="7" t="n"/>
      <c r="O288" s="8" t="n"/>
      <c r="P288" s="8" t="n"/>
      <c r="Q288" s="9">
        <f>IF(OR(G288="",H288="",K288="",L288="",E288=""),"",((L288-K288)*IF(E288="Long",1,IF(E288="Short",-1,0)))/ABS(G288-H288))</f>
        <v/>
      </c>
      <c r="R288" s="10">
        <f>IF(OR(K288="",L288="",M288="",E288=""),"",(L288-K288)*IF(E288="Long",1,IF(E288="Short",-1,0))*M288)</f>
        <v/>
      </c>
      <c r="S288" s="11">
        <f>IF(Q288="","",IF(Q288&gt;0,"Win",IF(Q288&lt;0,"Loss","BE")))</f>
        <v/>
      </c>
      <c r="T288" s="8" t="n"/>
    </row>
    <row r="289">
      <c r="A289" s="6" t="n">
        <v>288</v>
      </c>
      <c r="B289" s="7" t="n"/>
      <c r="C289" s="7" t="n"/>
      <c r="D289" s="7" t="n"/>
      <c r="E289" s="7" t="n"/>
      <c r="F289" s="8" t="n"/>
      <c r="G289" s="7" t="n"/>
      <c r="H289" s="7" t="n"/>
      <c r="I289" s="7" t="n"/>
      <c r="J289" s="7" t="n"/>
      <c r="K289" s="7" t="n"/>
      <c r="L289" s="7" t="n"/>
      <c r="M289" s="7" t="n"/>
      <c r="N289" s="7" t="n"/>
      <c r="O289" s="8" t="n"/>
      <c r="P289" s="8" t="n"/>
      <c r="Q289" s="9">
        <f>IF(OR(G289="",H289="",K289="",L289="",E289=""),"",((L289-K289)*IF(E289="Long",1,IF(E289="Short",-1,0)))/ABS(G289-H289))</f>
        <v/>
      </c>
      <c r="R289" s="10">
        <f>IF(OR(K289="",L289="",M289="",E289=""),"",(L289-K289)*IF(E289="Long",1,IF(E289="Short",-1,0))*M289)</f>
        <v/>
      </c>
      <c r="S289" s="11">
        <f>IF(Q289="","",IF(Q289&gt;0,"Win",IF(Q289&lt;0,"Loss","BE")))</f>
        <v/>
      </c>
      <c r="T289" s="8" t="n"/>
    </row>
    <row r="290">
      <c r="A290" s="6" t="n">
        <v>289</v>
      </c>
      <c r="B290" s="7" t="n"/>
      <c r="C290" s="7" t="n"/>
      <c r="D290" s="7" t="n"/>
      <c r="E290" s="7" t="n"/>
      <c r="F290" s="8" t="n"/>
      <c r="G290" s="7" t="n"/>
      <c r="H290" s="7" t="n"/>
      <c r="I290" s="7" t="n"/>
      <c r="J290" s="7" t="n"/>
      <c r="K290" s="7" t="n"/>
      <c r="L290" s="7" t="n"/>
      <c r="M290" s="7" t="n"/>
      <c r="N290" s="7" t="n"/>
      <c r="O290" s="8" t="n"/>
      <c r="P290" s="8" t="n"/>
      <c r="Q290" s="9">
        <f>IF(OR(G290="",H290="",K290="",L290="",E290=""),"",((L290-K290)*IF(E290="Long",1,IF(E290="Short",-1,0)))/ABS(G290-H290))</f>
        <v/>
      </c>
      <c r="R290" s="10">
        <f>IF(OR(K290="",L290="",M290="",E290=""),"",(L290-K290)*IF(E290="Long",1,IF(E290="Short",-1,0))*M290)</f>
        <v/>
      </c>
      <c r="S290" s="11">
        <f>IF(Q290="","",IF(Q290&gt;0,"Win",IF(Q290&lt;0,"Loss","BE")))</f>
        <v/>
      </c>
      <c r="T290" s="8" t="n"/>
    </row>
    <row r="291">
      <c r="A291" s="6" t="n">
        <v>290</v>
      </c>
      <c r="B291" s="7" t="n"/>
      <c r="C291" s="7" t="n"/>
      <c r="D291" s="7" t="n"/>
      <c r="E291" s="7" t="n"/>
      <c r="F291" s="8" t="n"/>
      <c r="G291" s="7" t="n"/>
      <c r="H291" s="7" t="n"/>
      <c r="I291" s="7" t="n"/>
      <c r="J291" s="7" t="n"/>
      <c r="K291" s="7" t="n"/>
      <c r="L291" s="7" t="n"/>
      <c r="M291" s="7" t="n"/>
      <c r="N291" s="7" t="n"/>
      <c r="O291" s="8" t="n"/>
      <c r="P291" s="8" t="n"/>
      <c r="Q291" s="9">
        <f>IF(OR(G291="",H291="",K291="",L291="",E291=""),"",((L291-K291)*IF(E291="Long",1,IF(E291="Short",-1,0)))/ABS(G291-H291))</f>
        <v/>
      </c>
      <c r="R291" s="10">
        <f>IF(OR(K291="",L291="",M291="",E291=""),"",(L291-K291)*IF(E291="Long",1,IF(E291="Short",-1,0))*M291)</f>
        <v/>
      </c>
      <c r="S291" s="11">
        <f>IF(Q291="","",IF(Q291&gt;0,"Win",IF(Q291&lt;0,"Loss","BE")))</f>
        <v/>
      </c>
      <c r="T291" s="8" t="n"/>
    </row>
    <row r="292">
      <c r="A292" s="6" t="n">
        <v>291</v>
      </c>
      <c r="B292" s="7" t="n"/>
      <c r="C292" s="7" t="n"/>
      <c r="D292" s="7" t="n"/>
      <c r="E292" s="7" t="n"/>
      <c r="F292" s="8" t="n"/>
      <c r="G292" s="7" t="n"/>
      <c r="H292" s="7" t="n"/>
      <c r="I292" s="7" t="n"/>
      <c r="J292" s="7" t="n"/>
      <c r="K292" s="7" t="n"/>
      <c r="L292" s="7" t="n"/>
      <c r="M292" s="7" t="n"/>
      <c r="N292" s="7" t="n"/>
      <c r="O292" s="8" t="n"/>
      <c r="P292" s="8" t="n"/>
      <c r="Q292" s="9">
        <f>IF(OR(G292="",H292="",K292="",L292="",E292=""),"",((L292-K292)*IF(E292="Long",1,IF(E292="Short",-1,0)))/ABS(G292-H292))</f>
        <v/>
      </c>
      <c r="R292" s="10">
        <f>IF(OR(K292="",L292="",M292="",E292=""),"",(L292-K292)*IF(E292="Long",1,IF(E292="Short",-1,0))*M292)</f>
        <v/>
      </c>
      <c r="S292" s="11">
        <f>IF(Q292="","",IF(Q292&gt;0,"Win",IF(Q292&lt;0,"Loss","BE")))</f>
        <v/>
      </c>
      <c r="T292" s="8" t="n"/>
    </row>
    <row r="293">
      <c r="A293" s="6" t="n">
        <v>292</v>
      </c>
      <c r="B293" s="7" t="n"/>
      <c r="C293" s="7" t="n"/>
      <c r="D293" s="7" t="n"/>
      <c r="E293" s="7" t="n"/>
      <c r="F293" s="8" t="n"/>
      <c r="G293" s="7" t="n"/>
      <c r="H293" s="7" t="n"/>
      <c r="I293" s="7" t="n"/>
      <c r="J293" s="7" t="n"/>
      <c r="K293" s="7" t="n"/>
      <c r="L293" s="7" t="n"/>
      <c r="M293" s="7" t="n"/>
      <c r="N293" s="7" t="n"/>
      <c r="O293" s="8" t="n"/>
      <c r="P293" s="8" t="n"/>
      <c r="Q293" s="9">
        <f>IF(OR(G293="",H293="",K293="",L293="",E293=""),"",((L293-K293)*IF(E293="Long",1,IF(E293="Short",-1,0)))/ABS(G293-H293))</f>
        <v/>
      </c>
      <c r="R293" s="10">
        <f>IF(OR(K293="",L293="",M293="",E293=""),"",(L293-K293)*IF(E293="Long",1,IF(E293="Short",-1,0))*M293)</f>
        <v/>
      </c>
      <c r="S293" s="11">
        <f>IF(Q293="","",IF(Q293&gt;0,"Win",IF(Q293&lt;0,"Loss","BE")))</f>
        <v/>
      </c>
      <c r="T293" s="8" t="n"/>
    </row>
    <row r="294">
      <c r="A294" s="6" t="n">
        <v>293</v>
      </c>
      <c r="B294" s="7" t="n"/>
      <c r="C294" s="7" t="n"/>
      <c r="D294" s="7" t="n"/>
      <c r="E294" s="7" t="n"/>
      <c r="F294" s="8" t="n"/>
      <c r="G294" s="7" t="n"/>
      <c r="H294" s="7" t="n"/>
      <c r="I294" s="7" t="n"/>
      <c r="J294" s="7" t="n"/>
      <c r="K294" s="7" t="n"/>
      <c r="L294" s="7" t="n"/>
      <c r="M294" s="7" t="n"/>
      <c r="N294" s="7" t="n"/>
      <c r="O294" s="8" t="n"/>
      <c r="P294" s="8" t="n"/>
      <c r="Q294" s="9">
        <f>IF(OR(G294="",H294="",K294="",L294="",E294=""),"",((L294-K294)*IF(E294="Long",1,IF(E294="Short",-1,0)))/ABS(G294-H294))</f>
        <v/>
      </c>
      <c r="R294" s="10">
        <f>IF(OR(K294="",L294="",M294="",E294=""),"",(L294-K294)*IF(E294="Long",1,IF(E294="Short",-1,0))*M294)</f>
        <v/>
      </c>
      <c r="S294" s="11">
        <f>IF(Q294="","",IF(Q294&gt;0,"Win",IF(Q294&lt;0,"Loss","BE")))</f>
        <v/>
      </c>
      <c r="T294" s="8" t="n"/>
    </row>
    <row r="295">
      <c r="A295" s="6" t="n">
        <v>294</v>
      </c>
      <c r="B295" s="7" t="n"/>
      <c r="C295" s="7" t="n"/>
      <c r="D295" s="7" t="n"/>
      <c r="E295" s="7" t="n"/>
      <c r="F295" s="8" t="n"/>
      <c r="G295" s="7" t="n"/>
      <c r="H295" s="7" t="n"/>
      <c r="I295" s="7" t="n"/>
      <c r="J295" s="7" t="n"/>
      <c r="K295" s="7" t="n"/>
      <c r="L295" s="7" t="n"/>
      <c r="M295" s="7" t="n"/>
      <c r="N295" s="7" t="n"/>
      <c r="O295" s="8" t="n"/>
      <c r="P295" s="8" t="n"/>
      <c r="Q295" s="9">
        <f>IF(OR(G295="",H295="",K295="",L295="",E295=""),"",((L295-K295)*IF(E295="Long",1,IF(E295="Short",-1,0)))/ABS(G295-H295))</f>
        <v/>
      </c>
      <c r="R295" s="10">
        <f>IF(OR(K295="",L295="",M295="",E295=""),"",(L295-K295)*IF(E295="Long",1,IF(E295="Short",-1,0))*M295)</f>
        <v/>
      </c>
      <c r="S295" s="11">
        <f>IF(Q295="","",IF(Q295&gt;0,"Win",IF(Q295&lt;0,"Loss","BE")))</f>
        <v/>
      </c>
      <c r="T295" s="8" t="n"/>
    </row>
    <row r="296">
      <c r="A296" s="6" t="n">
        <v>295</v>
      </c>
      <c r="B296" s="7" t="n"/>
      <c r="C296" s="7" t="n"/>
      <c r="D296" s="7" t="n"/>
      <c r="E296" s="7" t="n"/>
      <c r="F296" s="8" t="n"/>
      <c r="G296" s="7" t="n"/>
      <c r="H296" s="7" t="n"/>
      <c r="I296" s="7" t="n"/>
      <c r="J296" s="7" t="n"/>
      <c r="K296" s="7" t="n"/>
      <c r="L296" s="7" t="n"/>
      <c r="M296" s="7" t="n"/>
      <c r="N296" s="7" t="n"/>
      <c r="O296" s="8" t="n"/>
      <c r="P296" s="8" t="n"/>
      <c r="Q296" s="9">
        <f>IF(OR(G296="",H296="",K296="",L296="",E296=""),"",((L296-K296)*IF(E296="Long",1,IF(E296="Short",-1,0)))/ABS(G296-H296))</f>
        <v/>
      </c>
      <c r="R296" s="10">
        <f>IF(OR(K296="",L296="",M296="",E296=""),"",(L296-K296)*IF(E296="Long",1,IF(E296="Short",-1,0))*M296)</f>
        <v/>
      </c>
      <c r="S296" s="11">
        <f>IF(Q296="","",IF(Q296&gt;0,"Win",IF(Q296&lt;0,"Loss","BE")))</f>
        <v/>
      </c>
      <c r="T296" s="8" t="n"/>
    </row>
    <row r="297">
      <c r="A297" s="6" t="n">
        <v>296</v>
      </c>
      <c r="B297" s="7" t="n"/>
      <c r="C297" s="7" t="n"/>
      <c r="D297" s="7" t="n"/>
      <c r="E297" s="7" t="n"/>
      <c r="F297" s="8" t="n"/>
      <c r="G297" s="7" t="n"/>
      <c r="H297" s="7" t="n"/>
      <c r="I297" s="7" t="n"/>
      <c r="J297" s="7" t="n"/>
      <c r="K297" s="7" t="n"/>
      <c r="L297" s="7" t="n"/>
      <c r="M297" s="7" t="n"/>
      <c r="N297" s="7" t="n"/>
      <c r="O297" s="8" t="n"/>
      <c r="P297" s="8" t="n"/>
      <c r="Q297" s="9">
        <f>IF(OR(G297="",H297="",K297="",L297="",E297=""),"",((L297-K297)*IF(E297="Long",1,IF(E297="Short",-1,0)))/ABS(G297-H297))</f>
        <v/>
      </c>
      <c r="R297" s="10">
        <f>IF(OR(K297="",L297="",M297="",E297=""),"",(L297-K297)*IF(E297="Long",1,IF(E297="Short",-1,0))*M297)</f>
        <v/>
      </c>
      <c r="S297" s="11">
        <f>IF(Q297="","",IF(Q297&gt;0,"Win",IF(Q297&lt;0,"Loss","BE")))</f>
        <v/>
      </c>
      <c r="T297" s="8" t="n"/>
    </row>
    <row r="298">
      <c r="A298" s="6" t="n">
        <v>297</v>
      </c>
      <c r="B298" s="7" t="n"/>
      <c r="C298" s="7" t="n"/>
      <c r="D298" s="7" t="n"/>
      <c r="E298" s="7" t="n"/>
      <c r="F298" s="8" t="n"/>
      <c r="G298" s="7" t="n"/>
      <c r="H298" s="7" t="n"/>
      <c r="I298" s="7" t="n"/>
      <c r="J298" s="7" t="n"/>
      <c r="K298" s="7" t="n"/>
      <c r="L298" s="7" t="n"/>
      <c r="M298" s="7" t="n"/>
      <c r="N298" s="7" t="n"/>
      <c r="O298" s="8" t="n"/>
      <c r="P298" s="8" t="n"/>
      <c r="Q298" s="9">
        <f>IF(OR(G298="",H298="",K298="",L298="",E298=""),"",((L298-K298)*IF(E298="Long",1,IF(E298="Short",-1,0)))/ABS(G298-H298))</f>
        <v/>
      </c>
      <c r="R298" s="10">
        <f>IF(OR(K298="",L298="",M298="",E298=""),"",(L298-K298)*IF(E298="Long",1,IF(E298="Short",-1,0))*M298)</f>
        <v/>
      </c>
      <c r="S298" s="11">
        <f>IF(Q298="","",IF(Q298&gt;0,"Win",IF(Q298&lt;0,"Loss","BE")))</f>
        <v/>
      </c>
      <c r="T298" s="8" t="n"/>
    </row>
    <row r="299">
      <c r="A299" s="6" t="n">
        <v>298</v>
      </c>
      <c r="B299" s="7" t="n"/>
      <c r="C299" s="7" t="n"/>
      <c r="D299" s="7" t="n"/>
      <c r="E299" s="7" t="n"/>
      <c r="F299" s="8" t="n"/>
      <c r="G299" s="7" t="n"/>
      <c r="H299" s="7" t="n"/>
      <c r="I299" s="7" t="n"/>
      <c r="J299" s="7" t="n"/>
      <c r="K299" s="7" t="n"/>
      <c r="L299" s="7" t="n"/>
      <c r="M299" s="7" t="n"/>
      <c r="N299" s="7" t="n"/>
      <c r="O299" s="8" t="n"/>
      <c r="P299" s="8" t="n"/>
      <c r="Q299" s="9">
        <f>IF(OR(G299="",H299="",K299="",L299="",E299=""),"",((L299-K299)*IF(E299="Long",1,IF(E299="Short",-1,0)))/ABS(G299-H299))</f>
        <v/>
      </c>
      <c r="R299" s="10">
        <f>IF(OR(K299="",L299="",M299="",E299=""),"",(L299-K299)*IF(E299="Long",1,IF(E299="Short",-1,0))*M299)</f>
        <v/>
      </c>
      <c r="S299" s="11">
        <f>IF(Q299="","",IF(Q299&gt;0,"Win",IF(Q299&lt;0,"Loss","BE")))</f>
        <v/>
      </c>
      <c r="T299" s="8" t="n"/>
    </row>
    <row r="300">
      <c r="A300" s="6" t="n">
        <v>299</v>
      </c>
      <c r="B300" s="7" t="n"/>
      <c r="C300" s="7" t="n"/>
      <c r="D300" s="7" t="n"/>
      <c r="E300" s="7" t="n"/>
      <c r="F300" s="8" t="n"/>
      <c r="G300" s="7" t="n"/>
      <c r="H300" s="7" t="n"/>
      <c r="I300" s="7" t="n"/>
      <c r="J300" s="7" t="n"/>
      <c r="K300" s="7" t="n"/>
      <c r="L300" s="7" t="n"/>
      <c r="M300" s="7" t="n"/>
      <c r="N300" s="7" t="n"/>
      <c r="O300" s="8" t="n"/>
      <c r="P300" s="8" t="n"/>
      <c r="Q300" s="9">
        <f>IF(OR(G300="",H300="",K300="",L300="",E300=""),"",((L300-K300)*IF(E300="Long",1,IF(E300="Short",-1,0)))/ABS(G300-H300))</f>
        <v/>
      </c>
      <c r="R300" s="10">
        <f>IF(OR(K300="",L300="",M300="",E300=""),"",(L300-K300)*IF(E300="Long",1,IF(E300="Short",-1,0))*M300)</f>
        <v/>
      </c>
      <c r="S300" s="11">
        <f>IF(Q300="","",IF(Q300&gt;0,"Win",IF(Q300&lt;0,"Loss","BE")))</f>
        <v/>
      </c>
      <c r="T300" s="8" t="n"/>
    </row>
    <row r="301">
      <c r="A301" s="6" t="n">
        <v>300</v>
      </c>
      <c r="B301" s="7" t="n"/>
      <c r="C301" s="7" t="n"/>
      <c r="D301" s="7" t="n"/>
      <c r="E301" s="7" t="n"/>
      <c r="F301" s="8" t="n"/>
      <c r="G301" s="7" t="n"/>
      <c r="H301" s="7" t="n"/>
      <c r="I301" s="7" t="n"/>
      <c r="J301" s="7" t="n"/>
      <c r="K301" s="7" t="n"/>
      <c r="L301" s="7" t="n"/>
      <c r="M301" s="7" t="n"/>
      <c r="N301" s="7" t="n"/>
      <c r="O301" s="8" t="n"/>
      <c r="P301" s="8" t="n"/>
      <c r="Q301" s="9">
        <f>IF(OR(G301="",H301="",K301="",L301="",E301=""),"",((L301-K301)*IF(E301="Long",1,IF(E301="Short",-1,0)))/ABS(G301-H301))</f>
        <v/>
      </c>
      <c r="R301" s="10">
        <f>IF(OR(K301="",L301="",M301="",E301=""),"",(L301-K301)*IF(E301="Long",1,IF(E301="Short",-1,0))*M301)</f>
        <v/>
      </c>
      <c r="S301" s="11">
        <f>IF(Q301="","",IF(Q301&gt;0,"Win",IF(Q301&lt;0,"Loss","BE")))</f>
        <v/>
      </c>
      <c r="T301" s="8" t="n"/>
    </row>
  </sheetData>
  <conditionalFormatting sqref="S2:S301">
    <cfRule type="cellIs" priority="1" operator="equal" dxfId="0">
      <formula>"Win"</formula>
    </cfRule>
    <cfRule type="cellIs" priority="2" operator="equal" dxfId="1">
      <formula>"Loss"</formula>
    </cfRule>
  </conditionalFormatting>
  <conditionalFormatting sqref="Q2:Q301">
    <cfRule type="colorScale" priority="3">
      <colorScale>
        <cfvo type="min"/>
        <cfvo type="num" val="0"/>
        <cfvo type="max"/>
        <color rgb="00EF4444"/>
        <color rgb="00FFFFFF"/>
        <color rgb="0010B981"/>
      </colorScale>
    </cfRule>
  </conditionalFormatting>
  <dataValidations count="3">
    <dataValidation sqref="E2:E301" showDropDown="0" showInputMessage="0" showErrorMessage="0" allowBlank="1" type="list">
      <formula1>"Long,Short"</formula1>
    </dataValidation>
    <dataValidation sqref="N2:N301" showDropDown="0" showInputMessage="0" showErrorMessage="0" allowBlank="1" type="list">
      <formula1>"A,B,C,D"</formula1>
    </dataValidation>
    <dataValidation sqref="O2:O301" showDropDown="0" showInputMessage="0" showErrorMessage="0" allowBlank="1" type="list">
      <formula1>"Calm,Focused,Confident,Bored,Anxious,Chasing,Tilted,Tired,FOMO,Revenge"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2" customWidth="1" min="3" max="3"/>
    <col width="16" customWidth="1" min="4" max="4"/>
  </cols>
  <sheetData>
    <row r="1">
      <c r="A1" s="12" t="inlineStr">
        <is>
          <t>TRADE JOURNAL — STATS</t>
        </is>
      </c>
    </row>
    <row r="2">
      <c r="A2" s="13" t="inlineStr">
        <is>
          <t>Auto-computed from the Trade Log.  Open this each Sunday.</t>
        </is>
      </c>
    </row>
    <row r="4" ht="22" customHeight="1">
      <c r="A4" s="14" t="inlineStr">
        <is>
          <t>Overall</t>
        </is>
      </c>
    </row>
    <row r="5">
      <c r="A5" s="15" t="inlineStr">
        <is>
          <t>Total trades</t>
        </is>
      </c>
      <c r="B5" s="16">
        <f>COUNTIF('Trade Log'!S2:S301,"&lt;&gt;")</f>
        <v/>
      </c>
    </row>
    <row r="6">
      <c r="A6" s="15" t="inlineStr">
        <is>
          <t>Wins</t>
        </is>
      </c>
      <c r="B6" s="16">
        <f>COUNTIF('Trade Log'!S2:S301,"Win")</f>
        <v/>
      </c>
    </row>
    <row r="7">
      <c r="A7" s="15" t="inlineStr">
        <is>
          <t>Losses</t>
        </is>
      </c>
      <c r="B7" s="16">
        <f>COUNTIF('Trade Log'!S2:S301,"Loss")</f>
        <v/>
      </c>
    </row>
    <row r="8">
      <c r="A8" s="15" t="inlineStr">
        <is>
          <t>Break-even</t>
        </is>
      </c>
      <c r="B8" s="16">
        <f>COUNTIF('Trade Log'!S2:S301,"BE")</f>
        <v/>
      </c>
    </row>
    <row r="9">
      <c r="A9" s="15" t="inlineStr">
        <is>
          <t>Win rate</t>
        </is>
      </c>
      <c r="B9" s="17">
        <f>IFERROR(B6/B5,"")</f>
        <v/>
      </c>
    </row>
    <row r="10">
      <c r="A10" s="15" t="inlineStr">
        <is>
          <t>Average R</t>
        </is>
      </c>
      <c r="B10" s="18">
        <f>IFERROR(AVERAGE('Trade Log'!Q2:Q301),"")</f>
        <v/>
      </c>
    </row>
    <row r="11">
      <c r="A11" s="15" t="inlineStr">
        <is>
          <t>Best trade (R)</t>
        </is>
      </c>
      <c r="B11" s="18">
        <f>IFERROR(MAX('Trade Log'!Q2:Q301),"")</f>
        <v/>
      </c>
    </row>
    <row r="12">
      <c r="A12" s="15" t="inlineStr">
        <is>
          <t>Worst trade (R)</t>
        </is>
      </c>
      <c r="B12" s="18">
        <f>IFERROR(MIN('Trade Log'!Q2:Q301),"")</f>
        <v/>
      </c>
    </row>
    <row r="13">
      <c r="A13" s="15" t="inlineStr">
        <is>
          <t>Expectancy per trade</t>
        </is>
      </c>
      <c r="B13" s="18">
        <f>IFERROR(AVERAGE('Trade Log'!Q2:Q301),"")</f>
        <v/>
      </c>
    </row>
    <row r="14">
      <c r="A14" s="15" t="inlineStr">
        <is>
          <t>Cumulative R</t>
        </is>
      </c>
      <c r="B14" s="18">
        <f>IFERROR(SUM('Trade Log'!Q2:Q301),"")</f>
        <v/>
      </c>
    </row>
    <row r="15">
      <c r="A15" s="15" t="inlineStr">
        <is>
          <t>Cumulative P&amp;L (cash)</t>
        </is>
      </c>
      <c r="B15" s="19">
        <f>IFERROR(SUM('Trade Log'!R2:R301),"")</f>
        <v/>
      </c>
    </row>
    <row r="17" ht="22" customHeight="1">
      <c r="A17" s="14" t="inlineStr">
        <is>
          <t>Process Grade Breakdown</t>
        </is>
      </c>
    </row>
    <row r="18">
      <c r="A18" s="15" t="inlineStr">
        <is>
          <t>Grade A</t>
        </is>
      </c>
      <c r="B18" s="20">
        <f>COUNTIF('Trade Log'!N2:N301,"A")</f>
        <v/>
      </c>
      <c r="C18" s="15" t="inlineStr">
        <is>
          <t>Avg R:</t>
        </is>
      </c>
      <c r="D18" s="21">
        <f>IFERROR(AVERAGEIFS('Trade Log'!Q2:Q301,'Trade Log'!N2:N301,"A"),"")</f>
        <v/>
      </c>
    </row>
    <row r="19">
      <c r="A19" s="15" t="inlineStr">
        <is>
          <t>Grade B</t>
        </is>
      </c>
      <c r="B19" s="20">
        <f>COUNTIF('Trade Log'!N2:N301,"B")</f>
        <v/>
      </c>
      <c r="C19" s="15" t="inlineStr">
        <is>
          <t>Avg R:</t>
        </is>
      </c>
      <c r="D19" s="21">
        <f>IFERROR(AVERAGEIFS('Trade Log'!Q2:Q301,'Trade Log'!N2:N301,"B"),"")</f>
        <v/>
      </c>
    </row>
    <row r="20">
      <c r="A20" s="15" t="inlineStr">
        <is>
          <t>Grade C</t>
        </is>
      </c>
      <c r="B20" s="20">
        <f>COUNTIF('Trade Log'!N2:N301,"C")</f>
        <v/>
      </c>
      <c r="C20" s="15" t="inlineStr">
        <is>
          <t>Avg R:</t>
        </is>
      </c>
      <c r="D20" s="21">
        <f>IFERROR(AVERAGEIFS('Trade Log'!Q2:Q301,'Trade Log'!N2:N301,"C"),"")</f>
        <v/>
      </c>
    </row>
    <row r="21">
      <c r="A21" s="15" t="inlineStr">
        <is>
          <t>Grade D</t>
        </is>
      </c>
      <c r="B21" s="20">
        <f>COUNTIF('Trade Log'!N2:N301,"D")</f>
        <v/>
      </c>
      <c r="C21" s="15" t="inlineStr">
        <is>
          <t>Avg R:</t>
        </is>
      </c>
      <c r="D21" s="21">
        <f>IFERROR(AVERAGEIFS('Trade Log'!Q2:Q301,'Trade Log'!N2:N301,"D"),"")</f>
        <v/>
      </c>
    </row>
    <row r="23" ht="22" customHeight="1">
      <c r="A23" s="14" t="inlineStr">
        <is>
          <t>Pre-trade State Breakdown (what state were you in when you took the trade?)</t>
        </is>
      </c>
    </row>
    <row r="24">
      <c r="A24" s="15" t="inlineStr">
        <is>
          <t>Calm</t>
        </is>
      </c>
      <c r="B24" s="20">
        <f>COUNTIF('Trade Log'!O2:O301,"Calm")</f>
        <v/>
      </c>
      <c r="C24" s="15" t="inlineStr">
        <is>
          <t>Avg R:</t>
        </is>
      </c>
      <c r="D24" s="21">
        <f>IFERROR(AVERAGEIFS('Trade Log'!Q2:Q301,'Trade Log'!O2:O301,"Calm"),"")</f>
        <v/>
      </c>
    </row>
    <row r="25">
      <c r="A25" s="15" t="inlineStr">
        <is>
          <t>Focused</t>
        </is>
      </c>
      <c r="B25" s="20">
        <f>COUNTIF('Trade Log'!O2:O301,"Focused")</f>
        <v/>
      </c>
      <c r="C25" s="15" t="inlineStr">
        <is>
          <t>Avg R:</t>
        </is>
      </c>
      <c r="D25" s="21">
        <f>IFERROR(AVERAGEIFS('Trade Log'!Q2:Q301,'Trade Log'!O2:O301,"Focused"),"")</f>
        <v/>
      </c>
    </row>
    <row r="26">
      <c r="A26" s="15" t="inlineStr">
        <is>
          <t>Confident</t>
        </is>
      </c>
      <c r="B26" s="20">
        <f>COUNTIF('Trade Log'!O2:O301,"Confident")</f>
        <v/>
      </c>
      <c r="C26" s="15" t="inlineStr">
        <is>
          <t>Avg R:</t>
        </is>
      </c>
      <c r="D26" s="21">
        <f>IFERROR(AVERAGEIFS('Trade Log'!Q2:Q301,'Trade Log'!O2:O301,"Confident"),"")</f>
        <v/>
      </c>
    </row>
    <row r="27">
      <c r="A27" s="15" t="inlineStr">
        <is>
          <t>Bored</t>
        </is>
      </c>
      <c r="B27" s="20">
        <f>COUNTIF('Trade Log'!O2:O301,"Bored")</f>
        <v/>
      </c>
      <c r="C27" s="15" t="inlineStr">
        <is>
          <t>Avg R:</t>
        </is>
      </c>
      <c r="D27" s="21">
        <f>IFERROR(AVERAGEIFS('Trade Log'!Q2:Q301,'Trade Log'!O2:O301,"Bored"),"")</f>
        <v/>
      </c>
    </row>
    <row r="28">
      <c r="A28" s="15" t="inlineStr">
        <is>
          <t>Anxious</t>
        </is>
      </c>
      <c r="B28" s="20">
        <f>COUNTIF('Trade Log'!O2:O301,"Anxious")</f>
        <v/>
      </c>
      <c r="C28" s="15" t="inlineStr">
        <is>
          <t>Avg R:</t>
        </is>
      </c>
      <c r="D28" s="21">
        <f>IFERROR(AVERAGEIFS('Trade Log'!Q2:Q301,'Trade Log'!O2:O301,"Anxious"),"")</f>
        <v/>
      </c>
    </row>
    <row r="29">
      <c r="A29" s="15" t="inlineStr">
        <is>
          <t>Chasing</t>
        </is>
      </c>
      <c r="B29" s="20">
        <f>COUNTIF('Trade Log'!O2:O301,"Chasing")</f>
        <v/>
      </c>
      <c r="C29" s="15" t="inlineStr">
        <is>
          <t>Avg R:</t>
        </is>
      </c>
      <c r="D29" s="21">
        <f>IFERROR(AVERAGEIFS('Trade Log'!Q2:Q301,'Trade Log'!O2:O301,"Chasing"),"")</f>
        <v/>
      </c>
    </row>
    <row r="30">
      <c r="A30" s="15" t="inlineStr">
        <is>
          <t>Tilted</t>
        </is>
      </c>
      <c r="B30" s="20">
        <f>COUNTIF('Trade Log'!O2:O301,"Tilted")</f>
        <v/>
      </c>
      <c r="C30" s="15" t="inlineStr">
        <is>
          <t>Avg R:</t>
        </is>
      </c>
      <c r="D30" s="21">
        <f>IFERROR(AVERAGEIFS('Trade Log'!Q2:Q301,'Trade Log'!O2:O301,"Tilted"),"")</f>
        <v/>
      </c>
    </row>
    <row r="31">
      <c r="A31" s="15" t="inlineStr">
        <is>
          <t>Tired</t>
        </is>
      </c>
      <c r="B31" s="20">
        <f>COUNTIF('Trade Log'!O2:O301,"Tired")</f>
        <v/>
      </c>
      <c r="C31" s="15" t="inlineStr">
        <is>
          <t>Avg R:</t>
        </is>
      </c>
      <c r="D31" s="21">
        <f>IFERROR(AVERAGEIFS('Trade Log'!Q2:Q301,'Trade Log'!O2:O301,"Tired"),"")</f>
        <v/>
      </c>
    </row>
    <row r="32">
      <c r="A32" s="15" t="inlineStr">
        <is>
          <t>FOMO</t>
        </is>
      </c>
      <c r="B32" s="20">
        <f>COUNTIF('Trade Log'!O2:O301,"FOMO")</f>
        <v/>
      </c>
      <c r="C32" s="15" t="inlineStr">
        <is>
          <t>Avg R:</t>
        </is>
      </c>
      <c r="D32" s="21">
        <f>IFERROR(AVERAGEIFS('Trade Log'!Q2:Q301,'Trade Log'!O2:O301,"FOMO"),"")</f>
        <v/>
      </c>
    </row>
    <row r="33">
      <c r="A33" s="15" t="inlineStr">
        <is>
          <t>Revenge</t>
        </is>
      </c>
      <c r="B33" s="20">
        <f>COUNTIF('Trade Log'!O2:O301,"Revenge")</f>
        <v/>
      </c>
      <c r="C33" s="15" t="inlineStr">
        <is>
          <t>Avg R:</t>
        </is>
      </c>
      <c r="D33" s="21">
        <f>IFERROR(AVERAGEIFS('Trade Log'!Q2:Q301,'Trade Log'!O2:O301,"Revenge"),"")</f>
        <v/>
      </c>
    </row>
    <row r="35" ht="22" customHeight="1">
      <c r="A35" s="14" t="inlineStr">
        <is>
          <t>How to read this</t>
        </is>
      </c>
    </row>
    <row r="36">
      <c r="A36" s="22" t="inlineStr">
        <is>
          <t>Win rate alone says almost nothing.  Look at AVERAGE R instead.</t>
        </is>
      </c>
    </row>
    <row r="37">
      <c r="A37" s="22" t="inlineStr">
        <is>
          <t xml:space="preserve">  A 40% win rate at +0.8R per trade beats a 70% win rate at +0.1R.</t>
        </is>
      </c>
    </row>
    <row r="38">
      <c r="A38" s="22" t="inlineStr"/>
    </row>
    <row r="39">
      <c r="A39" s="22" t="inlineStr">
        <is>
          <t>If your Avg R is positive but your equity isn't growing, check trade size and slippage.</t>
        </is>
      </c>
    </row>
    <row r="40">
      <c r="A40" s="22" t="inlineStr">
        <is>
          <t>If your Avg R is negative, the system is bleeding — fix the process before sizing up.</t>
        </is>
      </c>
    </row>
    <row r="41">
      <c r="A41" s="22" t="inlineStr"/>
    </row>
    <row r="42">
      <c r="A42" s="22" t="inlineStr">
        <is>
          <t>Process Grade &gt; Outcome.  Aim for A/B grades regardless of P&amp;L.</t>
        </is>
      </c>
    </row>
    <row r="43">
      <c r="A43" s="22" t="inlineStr">
        <is>
          <t>Over 50+ trades, A-grade execution and positive expectancy converge.</t>
        </is>
      </c>
    </row>
    <row r="44">
      <c r="A44" s="22" t="inlineStr"/>
    </row>
    <row r="45">
      <c r="A45" s="22" t="inlineStr">
        <is>
          <t>State data is the leak detector.  Compare 'Calm' vs 'Chasing' Avg R columns above.</t>
        </is>
      </c>
    </row>
    <row r="46">
      <c r="A46" s="22" t="inlineStr">
        <is>
          <t>Almost every trader, when honest, loses money in two or three named states.</t>
        </is>
      </c>
    </row>
    <row r="47">
      <c r="A47" s="22" t="inlineStr">
        <is>
          <t>Trade fewer of those.</t>
        </is>
      </c>
    </row>
  </sheetData>
  <mergeCells count="16">
    <mergeCell ref="A45:D45"/>
    <mergeCell ref="A17:D17"/>
    <mergeCell ref="A23:D23"/>
    <mergeCell ref="A37:D37"/>
    <mergeCell ref="A40:D40"/>
    <mergeCell ref="A35:D35"/>
    <mergeCell ref="A4:D4"/>
    <mergeCell ref="A38:D38"/>
    <mergeCell ref="A39:D39"/>
    <mergeCell ref="A43:D43"/>
    <mergeCell ref="A41:D41"/>
    <mergeCell ref="A47:D47"/>
    <mergeCell ref="A42:D42"/>
    <mergeCell ref="A46:D46"/>
    <mergeCell ref="A36:D36"/>
    <mergeCell ref="A44:D4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6B6D4"/>
    <outlinePr summaryBelow="1" summaryRight="1"/>
    <pageSetUpPr/>
  </sheetPr>
  <dimension ref="A1:C304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6" customWidth="1" min="3" max="3"/>
  </cols>
  <sheetData>
    <row r="1">
      <c r="A1" s="23" t="inlineStr">
        <is>
          <t>Cumulative R over trades</t>
        </is>
      </c>
    </row>
    <row r="2">
      <c r="A2" s="13" t="inlineStr">
        <is>
          <t>Each row reads the corresponding Trade Log row's R-Multiple and sums to that point.</t>
        </is>
      </c>
    </row>
    <row r="4">
      <c r="A4" s="24" t="inlineStr">
        <is>
          <t>Trade #</t>
        </is>
      </c>
      <c r="B4" s="24" t="inlineStr">
        <is>
          <t>R</t>
        </is>
      </c>
      <c r="C4" s="24" t="inlineStr">
        <is>
          <t>Cumulative R</t>
        </is>
      </c>
    </row>
    <row r="5">
      <c r="A5" t="n">
        <v>1</v>
      </c>
      <c r="B5">
        <f>IFERROR(IF('Trade Log'!Q2="",NA(),'Trade Log'!Q2),NA())</f>
        <v/>
      </c>
      <c r="C5">
        <f>IFERROR(IF(ISNUMBER(B5),SUM($B$5:B5),NA()),NA())</f>
        <v/>
      </c>
    </row>
    <row r="6">
      <c r="A6" t="n">
        <v>2</v>
      </c>
      <c r="B6">
        <f>IFERROR(IF('Trade Log'!Q3="",NA(),'Trade Log'!Q3),NA())</f>
        <v/>
      </c>
      <c r="C6">
        <f>IFERROR(IF(ISNUMBER(B6),SUM($B$5:B6),NA()),NA())</f>
        <v/>
      </c>
    </row>
    <row r="7">
      <c r="A7" t="n">
        <v>3</v>
      </c>
      <c r="B7">
        <f>IFERROR(IF('Trade Log'!Q4="",NA(),'Trade Log'!Q4),NA())</f>
        <v/>
      </c>
      <c r="C7">
        <f>IFERROR(IF(ISNUMBER(B7),SUM($B$5:B7),NA()),NA())</f>
        <v/>
      </c>
    </row>
    <row r="8">
      <c r="A8" t="n">
        <v>4</v>
      </c>
      <c r="B8">
        <f>IFERROR(IF('Trade Log'!Q5="",NA(),'Trade Log'!Q5),NA())</f>
        <v/>
      </c>
      <c r="C8">
        <f>IFERROR(IF(ISNUMBER(B8),SUM($B$5:B8),NA()),NA())</f>
        <v/>
      </c>
    </row>
    <row r="9">
      <c r="A9" t="n">
        <v>5</v>
      </c>
      <c r="B9">
        <f>IFERROR(IF('Trade Log'!Q6="",NA(),'Trade Log'!Q6),NA())</f>
        <v/>
      </c>
      <c r="C9">
        <f>IFERROR(IF(ISNUMBER(B9),SUM($B$5:B9),NA()),NA())</f>
        <v/>
      </c>
    </row>
    <row r="10">
      <c r="A10" t="n">
        <v>6</v>
      </c>
      <c r="B10">
        <f>IFERROR(IF('Trade Log'!Q7="",NA(),'Trade Log'!Q7),NA())</f>
        <v/>
      </c>
      <c r="C10">
        <f>IFERROR(IF(ISNUMBER(B10),SUM($B$5:B10),NA()),NA())</f>
        <v/>
      </c>
    </row>
    <row r="11">
      <c r="A11" t="n">
        <v>7</v>
      </c>
      <c r="B11">
        <f>IFERROR(IF('Trade Log'!Q8="",NA(),'Trade Log'!Q8),NA())</f>
        <v/>
      </c>
      <c r="C11">
        <f>IFERROR(IF(ISNUMBER(B11),SUM($B$5:B11),NA()),NA())</f>
        <v/>
      </c>
    </row>
    <row r="12">
      <c r="A12" t="n">
        <v>8</v>
      </c>
      <c r="B12">
        <f>IFERROR(IF('Trade Log'!Q9="",NA(),'Trade Log'!Q9),NA())</f>
        <v/>
      </c>
      <c r="C12">
        <f>IFERROR(IF(ISNUMBER(B12),SUM($B$5:B12),NA()),NA())</f>
        <v/>
      </c>
    </row>
    <row r="13">
      <c r="A13" t="n">
        <v>9</v>
      </c>
      <c r="B13">
        <f>IFERROR(IF('Trade Log'!Q10="",NA(),'Trade Log'!Q10),NA())</f>
        <v/>
      </c>
      <c r="C13">
        <f>IFERROR(IF(ISNUMBER(B13),SUM($B$5:B13),NA()),NA())</f>
        <v/>
      </c>
    </row>
    <row r="14">
      <c r="A14" t="n">
        <v>10</v>
      </c>
      <c r="B14">
        <f>IFERROR(IF('Trade Log'!Q11="",NA(),'Trade Log'!Q11),NA())</f>
        <v/>
      </c>
      <c r="C14">
        <f>IFERROR(IF(ISNUMBER(B14),SUM($B$5:B14),NA()),NA())</f>
        <v/>
      </c>
    </row>
    <row r="15">
      <c r="A15" t="n">
        <v>11</v>
      </c>
      <c r="B15">
        <f>IFERROR(IF('Trade Log'!Q12="",NA(),'Trade Log'!Q12),NA())</f>
        <v/>
      </c>
      <c r="C15">
        <f>IFERROR(IF(ISNUMBER(B15),SUM($B$5:B15),NA()),NA())</f>
        <v/>
      </c>
    </row>
    <row r="16">
      <c r="A16" t="n">
        <v>12</v>
      </c>
      <c r="B16">
        <f>IFERROR(IF('Trade Log'!Q13="",NA(),'Trade Log'!Q13),NA())</f>
        <v/>
      </c>
      <c r="C16">
        <f>IFERROR(IF(ISNUMBER(B16),SUM($B$5:B16),NA()),NA())</f>
        <v/>
      </c>
    </row>
    <row r="17">
      <c r="A17" t="n">
        <v>13</v>
      </c>
      <c r="B17">
        <f>IFERROR(IF('Trade Log'!Q14="",NA(),'Trade Log'!Q14),NA())</f>
        <v/>
      </c>
      <c r="C17">
        <f>IFERROR(IF(ISNUMBER(B17),SUM($B$5:B17),NA()),NA())</f>
        <v/>
      </c>
    </row>
    <row r="18">
      <c r="A18" t="n">
        <v>14</v>
      </c>
      <c r="B18">
        <f>IFERROR(IF('Trade Log'!Q15="",NA(),'Trade Log'!Q15),NA())</f>
        <v/>
      </c>
      <c r="C18">
        <f>IFERROR(IF(ISNUMBER(B18),SUM($B$5:B18),NA()),NA())</f>
        <v/>
      </c>
    </row>
    <row r="19">
      <c r="A19" t="n">
        <v>15</v>
      </c>
      <c r="B19">
        <f>IFERROR(IF('Trade Log'!Q16="",NA(),'Trade Log'!Q16),NA())</f>
        <v/>
      </c>
      <c r="C19">
        <f>IFERROR(IF(ISNUMBER(B19),SUM($B$5:B19),NA()),NA())</f>
        <v/>
      </c>
    </row>
    <row r="20">
      <c r="A20" t="n">
        <v>16</v>
      </c>
      <c r="B20">
        <f>IFERROR(IF('Trade Log'!Q17="",NA(),'Trade Log'!Q17),NA())</f>
        <v/>
      </c>
      <c r="C20">
        <f>IFERROR(IF(ISNUMBER(B20),SUM($B$5:B20),NA()),NA())</f>
        <v/>
      </c>
    </row>
    <row r="21">
      <c r="A21" t="n">
        <v>17</v>
      </c>
      <c r="B21">
        <f>IFERROR(IF('Trade Log'!Q18="",NA(),'Trade Log'!Q18),NA())</f>
        <v/>
      </c>
      <c r="C21">
        <f>IFERROR(IF(ISNUMBER(B21),SUM($B$5:B21),NA()),NA())</f>
        <v/>
      </c>
    </row>
    <row r="22">
      <c r="A22" t="n">
        <v>18</v>
      </c>
      <c r="B22">
        <f>IFERROR(IF('Trade Log'!Q19="",NA(),'Trade Log'!Q19),NA())</f>
        <v/>
      </c>
      <c r="C22">
        <f>IFERROR(IF(ISNUMBER(B22),SUM($B$5:B22),NA()),NA())</f>
        <v/>
      </c>
    </row>
    <row r="23">
      <c r="A23" t="n">
        <v>19</v>
      </c>
      <c r="B23">
        <f>IFERROR(IF('Trade Log'!Q20="",NA(),'Trade Log'!Q20),NA())</f>
        <v/>
      </c>
      <c r="C23">
        <f>IFERROR(IF(ISNUMBER(B23),SUM($B$5:B23),NA()),NA())</f>
        <v/>
      </c>
    </row>
    <row r="24">
      <c r="A24" t="n">
        <v>20</v>
      </c>
      <c r="B24">
        <f>IFERROR(IF('Trade Log'!Q21="",NA(),'Trade Log'!Q21),NA())</f>
        <v/>
      </c>
      <c r="C24">
        <f>IFERROR(IF(ISNUMBER(B24),SUM($B$5:B24),NA()),NA())</f>
        <v/>
      </c>
    </row>
    <row r="25">
      <c r="A25" t="n">
        <v>21</v>
      </c>
      <c r="B25">
        <f>IFERROR(IF('Trade Log'!Q22="",NA(),'Trade Log'!Q22),NA())</f>
        <v/>
      </c>
      <c r="C25">
        <f>IFERROR(IF(ISNUMBER(B25),SUM($B$5:B25),NA()),NA())</f>
        <v/>
      </c>
    </row>
    <row r="26">
      <c r="A26" t="n">
        <v>22</v>
      </c>
      <c r="B26">
        <f>IFERROR(IF('Trade Log'!Q23="",NA(),'Trade Log'!Q23),NA())</f>
        <v/>
      </c>
      <c r="C26">
        <f>IFERROR(IF(ISNUMBER(B26),SUM($B$5:B26),NA()),NA())</f>
        <v/>
      </c>
    </row>
    <row r="27">
      <c r="A27" t="n">
        <v>23</v>
      </c>
      <c r="B27">
        <f>IFERROR(IF('Trade Log'!Q24="",NA(),'Trade Log'!Q24),NA())</f>
        <v/>
      </c>
      <c r="C27">
        <f>IFERROR(IF(ISNUMBER(B27),SUM($B$5:B27),NA()),NA())</f>
        <v/>
      </c>
    </row>
    <row r="28">
      <c r="A28" t="n">
        <v>24</v>
      </c>
      <c r="B28">
        <f>IFERROR(IF('Trade Log'!Q25="",NA(),'Trade Log'!Q25),NA())</f>
        <v/>
      </c>
      <c r="C28">
        <f>IFERROR(IF(ISNUMBER(B28),SUM($B$5:B28),NA()),NA())</f>
        <v/>
      </c>
    </row>
    <row r="29">
      <c r="A29" t="n">
        <v>25</v>
      </c>
      <c r="B29">
        <f>IFERROR(IF('Trade Log'!Q26="",NA(),'Trade Log'!Q26),NA())</f>
        <v/>
      </c>
      <c r="C29">
        <f>IFERROR(IF(ISNUMBER(B29),SUM($B$5:B29),NA()),NA())</f>
        <v/>
      </c>
    </row>
    <row r="30">
      <c r="A30" t="n">
        <v>26</v>
      </c>
      <c r="B30">
        <f>IFERROR(IF('Trade Log'!Q27="",NA(),'Trade Log'!Q27),NA())</f>
        <v/>
      </c>
      <c r="C30">
        <f>IFERROR(IF(ISNUMBER(B30),SUM($B$5:B30),NA()),NA())</f>
        <v/>
      </c>
    </row>
    <row r="31">
      <c r="A31" t="n">
        <v>27</v>
      </c>
      <c r="B31">
        <f>IFERROR(IF('Trade Log'!Q28="",NA(),'Trade Log'!Q28),NA())</f>
        <v/>
      </c>
      <c r="C31">
        <f>IFERROR(IF(ISNUMBER(B31),SUM($B$5:B31),NA()),NA())</f>
        <v/>
      </c>
    </row>
    <row r="32">
      <c r="A32" t="n">
        <v>28</v>
      </c>
      <c r="B32">
        <f>IFERROR(IF('Trade Log'!Q29="",NA(),'Trade Log'!Q29),NA())</f>
        <v/>
      </c>
      <c r="C32">
        <f>IFERROR(IF(ISNUMBER(B32),SUM($B$5:B32),NA()),NA())</f>
        <v/>
      </c>
    </row>
    <row r="33">
      <c r="A33" t="n">
        <v>29</v>
      </c>
      <c r="B33">
        <f>IFERROR(IF('Trade Log'!Q30="",NA(),'Trade Log'!Q30),NA())</f>
        <v/>
      </c>
      <c r="C33">
        <f>IFERROR(IF(ISNUMBER(B33),SUM($B$5:B33),NA()),NA())</f>
        <v/>
      </c>
    </row>
    <row r="34">
      <c r="A34" t="n">
        <v>30</v>
      </c>
      <c r="B34">
        <f>IFERROR(IF('Trade Log'!Q31="",NA(),'Trade Log'!Q31),NA())</f>
        <v/>
      </c>
      <c r="C34">
        <f>IFERROR(IF(ISNUMBER(B34),SUM($B$5:B34),NA()),NA())</f>
        <v/>
      </c>
    </row>
    <row r="35">
      <c r="A35" t="n">
        <v>31</v>
      </c>
      <c r="B35">
        <f>IFERROR(IF('Trade Log'!Q32="",NA(),'Trade Log'!Q32),NA())</f>
        <v/>
      </c>
      <c r="C35">
        <f>IFERROR(IF(ISNUMBER(B35),SUM($B$5:B35),NA()),NA())</f>
        <v/>
      </c>
    </row>
    <row r="36">
      <c r="A36" t="n">
        <v>32</v>
      </c>
      <c r="B36">
        <f>IFERROR(IF('Trade Log'!Q33="",NA(),'Trade Log'!Q33),NA())</f>
        <v/>
      </c>
      <c r="C36">
        <f>IFERROR(IF(ISNUMBER(B36),SUM($B$5:B36),NA()),NA())</f>
        <v/>
      </c>
    </row>
    <row r="37">
      <c r="A37" t="n">
        <v>33</v>
      </c>
      <c r="B37">
        <f>IFERROR(IF('Trade Log'!Q34="",NA(),'Trade Log'!Q34),NA())</f>
        <v/>
      </c>
      <c r="C37">
        <f>IFERROR(IF(ISNUMBER(B37),SUM($B$5:B37),NA()),NA())</f>
        <v/>
      </c>
    </row>
    <row r="38">
      <c r="A38" t="n">
        <v>34</v>
      </c>
      <c r="B38">
        <f>IFERROR(IF('Trade Log'!Q35="",NA(),'Trade Log'!Q35),NA())</f>
        <v/>
      </c>
      <c r="C38">
        <f>IFERROR(IF(ISNUMBER(B38),SUM($B$5:B38),NA()),NA())</f>
        <v/>
      </c>
    </row>
    <row r="39">
      <c r="A39" t="n">
        <v>35</v>
      </c>
      <c r="B39">
        <f>IFERROR(IF('Trade Log'!Q36="",NA(),'Trade Log'!Q36),NA())</f>
        <v/>
      </c>
      <c r="C39">
        <f>IFERROR(IF(ISNUMBER(B39),SUM($B$5:B39),NA()),NA())</f>
        <v/>
      </c>
    </row>
    <row r="40">
      <c r="A40" t="n">
        <v>36</v>
      </c>
      <c r="B40">
        <f>IFERROR(IF('Trade Log'!Q37="",NA(),'Trade Log'!Q37),NA())</f>
        <v/>
      </c>
      <c r="C40">
        <f>IFERROR(IF(ISNUMBER(B40),SUM($B$5:B40),NA()),NA())</f>
        <v/>
      </c>
    </row>
    <row r="41">
      <c r="A41" t="n">
        <v>37</v>
      </c>
      <c r="B41">
        <f>IFERROR(IF('Trade Log'!Q38="",NA(),'Trade Log'!Q38),NA())</f>
        <v/>
      </c>
      <c r="C41">
        <f>IFERROR(IF(ISNUMBER(B41),SUM($B$5:B41),NA()),NA())</f>
        <v/>
      </c>
    </row>
    <row r="42">
      <c r="A42" t="n">
        <v>38</v>
      </c>
      <c r="B42">
        <f>IFERROR(IF('Trade Log'!Q39="",NA(),'Trade Log'!Q39),NA())</f>
        <v/>
      </c>
      <c r="C42">
        <f>IFERROR(IF(ISNUMBER(B42),SUM($B$5:B42),NA()),NA())</f>
        <v/>
      </c>
    </row>
    <row r="43">
      <c r="A43" t="n">
        <v>39</v>
      </c>
      <c r="B43">
        <f>IFERROR(IF('Trade Log'!Q40="",NA(),'Trade Log'!Q40),NA())</f>
        <v/>
      </c>
      <c r="C43">
        <f>IFERROR(IF(ISNUMBER(B43),SUM($B$5:B43),NA()),NA())</f>
        <v/>
      </c>
    </row>
    <row r="44">
      <c r="A44" t="n">
        <v>40</v>
      </c>
      <c r="B44">
        <f>IFERROR(IF('Trade Log'!Q41="",NA(),'Trade Log'!Q41),NA())</f>
        <v/>
      </c>
      <c r="C44">
        <f>IFERROR(IF(ISNUMBER(B44),SUM($B$5:B44),NA()),NA())</f>
        <v/>
      </c>
    </row>
    <row r="45">
      <c r="A45" t="n">
        <v>41</v>
      </c>
      <c r="B45">
        <f>IFERROR(IF('Trade Log'!Q42="",NA(),'Trade Log'!Q42),NA())</f>
        <v/>
      </c>
      <c r="C45">
        <f>IFERROR(IF(ISNUMBER(B45),SUM($B$5:B45),NA()),NA())</f>
        <v/>
      </c>
    </row>
    <row r="46">
      <c r="A46" t="n">
        <v>42</v>
      </c>
      <c r="B46">
        <f>IFERROR(IF('Trade Log'!Q43="",NA(),'Trade Log'!Q43),NA())</f>
        <v/>
      </c>
      <c r="C46">
        <f>IFERROR(IF(ISNUMBER(B46),SUM($B$5:B46),NA()),NA())</f>
        <v/>
      </c>
    </row>
    <row r="47">
      <c r="A47" t="n">
        <v>43</v>
      </c>
      <c r="B47">
        <f>IFERROR(IF('Trade Log'!Q44="",NA(),'Trade Log'!Q44),NA())</f>
        <v/>
      </c>
      <c r="C47">
        <f>IFERROR(IF(ISNUMBER(B47),SUM($B$5:B47),NA()),NA())</f>
        <v/>
      </c>
    </row>
    <row r="48">
      <c r="A48" t="n">
        <v>44</v>
      </c>
      <c r="B48">
        <f>IFERROR(IF('Trade Log'!Q45="",NA(),'Trade Log'!Q45),NA())</f>
        <v/>
      </c>
      <c r="C48">
        <f>IFERROR(IF(ISNUMBER(B48),SUM($B$5:B48),NA()),NA())</f>
        <v/>
      </c>
    </row>
    <row r="49">
      <c r="A49" t="n">
        <v>45</v>
      </c>
      <c r="B49">
        <f>IFERROR(IF('Trade Log'!Q46="",NA(),'Trade Log'!Q46),NA())</f>
        <v/>
      </c>
      <c r="C49">
        <f>IFERROR(IF(ISNUMBER(B49),SUM($B$5:B49),NA()),NA())</f>
        <v/>
      </c>
    </row>
    <row r="50">
      <c r="A50" t="n">
        <v>46</v>
      </c>
      <c r="B50">
        <f>IFERROR(IF('Trade Log'!Q47="",NA(),'Trade Log'!Q47),NA())</f>
        <v/>
      </c>
      <c r="C50">
        <f>IFERROR(IF(ISNUMBER(B50),SUM($B$5:B50),NA()),NA())</f>
        <v/>
      </c>
    </row>
    <row r="51">
      <c r="A51" t="n">
        <v>47</v>
      </c>
      <c r="B51">
        <f>IFERROR(IF('Trade Log'!Q48="",NA(),'Trade Log'!Q48),NA())</f>
        <v/>
      </c>
      <c r="C51">
        <f>IFERROR(IF(ISNUMBER(B51),SUM($B$5:B51),NA()),NA())</f>
        <v/>
      </c>
    </row>
    <row r="52">
      <c r="A52" t="n">
        <v>48</v>
      </c>
      <c r="B52">
        <f>IFERROR(IF('Trade Log'!Q49="",NA(),'Trade Log'!Q49),NA())</f>
        <v/>
      </c>
      <c r="C52">
        <f>IFERROR(IF(ISNUMBER(B52),SUM($B$5:B52),NA()),NA())</f>
        <v/>
      </c>
    </row>
    <row r="53">
      <c r="A53" t="n">
        <v>49</v>
      </c>
      <c r="B53">
        <f>IFERROR(IF('Trade Log'!Q50="",NA(),'Trade Log'!Q50),NA())</f>
        <v/>
      </c>
      <c r="C53">
        <f>IFERROR(IF(ISNUMBER(B53),SUM($B$5:B53),NA()),NA())</f>
        <v/>
      </c>
    </row>
    <row r="54">
      <c r="A54" t="n">
        <v>50</v>
      </c>
      <c r="B54">
        <f>IFERROR(IF('Trade Log'!Q51="",NA(),'Trade Log'!Q51),NA())</f>
        <v/>
      </c>
      <c r="C54">
        <f>IFERROR(IF(ISNUMBER(B54),SUM($B$5:B54),NA()),NA())</f>
        <v/>
      </c>
    </row>
    <row r="55">
      <c r="A55" t="n">
        <v>51</v>
      </c>
      <c r="B55">
        <f>IFERROR(IF('Trade Log'!Q52="",NA(),'Trade Log'!Q52),NA())</f>
        <v/>
      </c>
      <c r="C55">
        <f>IFERROR(IF(ISNUMBER(B55),SUM($B$5:B55),NA()),NA())</f>
        <v/>
      </c>
    </row>
    <row r="56">
      <c r="A56" t="n">
        <v>52</v>
      </c>
      <c r="B56">
        <f>IFERROR(IF('Trade Log'!Q53="",NA(),'Trade Log'!Q53),NA())</f>
        <v/>
      </c>
      <c r="C56">
        <f>IFERROR(IF(ISNUMBER(B56),SUM($B$5:B56),NA()),NA())</f>
        <v/>
      </c>
    </row>
    <row r="57">
      <c r="A57" t="n">
        <v>53</v>
      </c>
      <c r="B57">
        <f>IFERROR(IF('Trade Log'!Q54="",NA(),'Trade Log'!Q54),NA())</f>
        <v/>
      </c>
      <c r="C57">
        <f>IFERROR(IF(ISNUMBER(B57),SUM($B$5:B57),NA()),NA())</f>
        <v/>
      </c>
    </row>
    <row r="58">
      <c r="A58" t="n">
        <v>54</v>
      </c>
      <c r="B58">
        <f>IFERROR(IF('Trade Log'!Q55="",NA(),'Trade Log'!Q55),NA())</f>
        <v/>
      </c>
      <c r="C58">
        <f>IFERROR(IF(ISNUMBER(B58),SUM($B$5:B58),NA()),NA())</f>
        <v/>
      </c>
    </row>
    <row r="59">
      <c r="A59" t="n">
        <v>55</v>
      </c>
      <c r="B59">
        <f>IFERROR(IF('Trade Log'!Q56="",NA(),'Trade Log'!Q56),NA())</f>
        <v/>
      </c>
      <c r="C59">
        <f>IFERROR(IF(ISNUMBER(B59),SUM($B$5:B59),NA()),NA())</f>
        <v/>
      </c>
    </row>
    <row r="60">
      <c r="A60" t="n">
        <v>56</v>
      </c>
      <c r="B60">
        <f>IFERROR(IF('Trade Log'!Q57="",NA(),'Trade Log'!Q57),NA())</f>
        <v/>
      </c>
      <c r="C60">
        <f>IFERROR(IF(ISNUMBER(B60),SUM($B$5:B60),NA()),NA())</f>
        <v/>
      </c>
    </row>
    <row r="61">
      <c r="A61" t="n">
        <v>57</v>
      </c>
      <c r="B61">
        <f>IFERROR(IF('Trade Log'!Q58="",NA(),'Trade Log'!Q58),NA())</f>
        <v/>
      </c>
      <c r="C61">
        <f>IFERROR(IF(ISNUMBER(B61),SUM($B$5:B61),NA()),NA())</f>
        <v/>
      </c>
    </row>
    <row r="62">
      <c r="A62" t="n">
        <v>58</v>
      </c>
      <c r="B62">
        <f>IFERROR(IF('Trade Log'!Q59="",NA(),'Trade Log'!Q59),NA())</f>
        <v/>
      </c>
      <c r="C62">
        <f>IFERROR(IF(ISNUMBER(B62),SUM($B$5:B62),NA()),NA())</f>
        <v/>
      </c>
    </row>
    <row r="63">
      <c r="A63" t="n">
        <v>59</v>
      </c>
      <c r="B63">
        <f>IFERROR(IF('Trade Log'!Q60="",NA(),'Trade Log'!Q60),NA())</f>
        <v/>
      </c>
      <c r="C63">
        <f>IFERROR(IF(ISNUMBER(B63),SUM($B$5:B63),NA()),NA())</f>
        <v/>
      </c>
    </row>
    <row r="64">
      <c r="A64" t="n">
        <v>60</v>
      </c>
      <c r="B64">
        <f>IFERROR(IF('Trade Log'!Q61="",NA(),'Trade Log'!Q61),NA())</f>
        <v/>
      </c>
      <c r="C64">
        <f>IFERROR(IF(ISNUMBER(B64),SUM($B$5:B64),NA()),NA())</f>
        <v/>
      </c>
    </row>
    <row r="65">
      <c r="A65" t="n">
        <v>61</v>
      </c>
      <c r="B65">
        <f>IFERROR(IF('Trade Log'!Q62="",NA(),'Trade Log'!Q62),NA())</f>
        <v/>
      </c>
      <c r="C65">
        <f>IFERROR(IF(ISNUMBER(B65),SUM($B$5:B65),NA()),NA())</f>
        <v/>
      </c>
    </row>
    <row r="66">
      <c r="A66" t="n">
        <v>62</v>
      </c>
      <c r="B66">
        <f>IFERROR(IF('Trade Log'!Q63="",NA(),'Trade Log'!Q63),NA())</f>
        <v/>
      </c>
      <c r="C66">
        <f>IFERROR(IF(ISNUMBER(B66),SUM($B$5:B66),NA()),NA())</f>
        <v/>
      </c>
    </row>
    <row r="67">
      <c r="A67" t="n">
        <v>63</v>
      </c>
      <c r="B67">
        <f>IFERROR(IF('Trade Log'!Q64="",NA(),'Trade Log'!Q64),NA())</f>
        <v/>
      </c>
      <c r="C67">
        <f>IFERROR(IF(ISNUMBER(B67),SUM($B$5:B67),NA()),NA())</f>
        <v/>
      </c>
    </row>
    <row r="68">
      <c r="A68" t="n">
        <v>64</v>
      </c>
      <c r="B68">
        <f>IFERROR(IF('Trade Log'!Q65="",NA(),'Trade Log'!Q65),NA())</f>
        <v/>
      </c>
      <c r="C68">
        <f>IFERROR(IF(ISNUMBER(B68),SUM($B$5:B68),NA()),NA())</f>
        <v/>
      </c>
    </row>
    <row r="69">
      <c r="A69" t="n">
        <v>65</v>
      </c>
      <c r="B69">
        <f>IFERROR(IF('Trade Log'!Q66="",NA(),'Trade Log'!Q66),NA())</f>
        <v/>
      </c>
      <c r="C69">
        <f>IFERROR(IF(ISNUMBER(B69),SUM($B$5:B69),NA()),NA())</f>
        <v/>
      </c>
    </row>
    <row r="70">
      <c r="A70" t="n">
        <v>66</v>
      </c>
      <c r="B70">
        <f>IFERROR(IF('Trade Log'!Q67="",NA(),'Trade Log'!Q67),NA())</f>
        <v/>
      </c>
      <c r="C70">
        <f>IFERROR(IF(ISNUMBER(B70),SUM($B$5:B70),NA()),NA())</f>
        <v/>
      </c>
    </row>
    <row r="71">
      <c r="A71" t="n">
        <v>67</v>
      </c>
      <c r="B71">
        <f>IFERROR(IF('Trade Log'!Q68="",NA(),'Trade Log'!Q68),NA())</f>
        <v/>
      </c>
      <c r="C71">
        <f>IFERROR(IF(ISNUMBER(B71),SUM($B$5:B71),NA()),NA())</f>
        <v/>
      </c>
    </row>
    <row r="72">
      <c r="A72" t="n">
        <v>68</v>
      </c>
      <c r="B72">
        <f>IFERROR(IF('Trade Log'!Q69="",NA(),'Trade Log'!Q69),NA())</f>
        <v/>
      </c>
      <c r="C72">
        <f>IFERROR(IF(ISNUMBER(B72),SUM($B$5:B72),NA()),NA())</f>
        <v/>
      </c>
    </row>
    <row r="73">
      <c r="A73" t="n">
        <v>69</v>
      </c>
      <c r="B73">
        <f>IFERROR(IF('Trade Log'!Q70="",NA(),'Trade Log'!Q70),NA())</f>
        <v/>
      </c>
      <c r="C73">
        <f>IFERROR(IF(ISNUMBER(B73),SUM($B$5:B73),NA()),NA())</f>
        <v/>
      </c>
    </row>
    <row r="74">
      <c r="A74" t="n">
        <v>70</v>
      </c>
      <c r="B74">
        <f>IFERROR(IF('Trade Log'!Q71="",NA(),'Trade Log'!Q71),NA())</f>
        <v/>
      </c>
      <c r="C74">
        <f>IFERROR(IF(ISNUMBER(B74),SUM($B$5:B74),NA()),NA())</f>
        <v/>
      </c>
    </row>
    <row r="75">
      <c r="A75" t="n">
        <v>71</v>
      </c>
      <c r="B75">
        <f>IFERROR(IF('Trade Log'!Q72="",NA(),'Trade Log'!Q72),NA())</f>
        <v/>
      </c>
      <c r="C75">
        <f>IFERROR(IF(ISNUMBER(B75),SUM($B$5:B75),NA()),NA())</f>
        <v/>
      </c>
    </row>
    <row r="76">
      <c r="A76" t="n">
        <v>72</v>
      </c>
      <c r="B76">
        <f>IFERROR(IF('Trade Log'!Q73="",NA(),'Trade Log'!Q73),NA())</f>
        <v/>
      </c>
      <c r="C76">
        <f>IFERROR(IF(ISNUMBER(B76),SUM($B$5:B76),NA()),NA())</f>
        <v/>
      </c>
    </row>
    <row r="77">
      <c r="A77" t="n">
        <v>73</v>
      </c>
      <c r="B77">
        <f>IFERROR(IF('Trade Log'!Q74="",NA(),'Trade Log'!Q74),NA())</f>
        <v/>
      </c>
      <c r="C77">
        <f>IFERROR(IF(ISNUMBER(B77),SUM($B$5:B77),NA()),NA())</f>
        <v/>
      </c>
    </row>
    <row r="78">
      <c r="A78" t="n">
        <v>74</v>
      </c>
      <c r="B78">
        <f>IFERROR(IF('Trade Log'!Q75="",NA(),'Trade Log'!Q75),NA())</f>
        <v/>
      </c>
      <c r="C78">
        <f>IFERROR(IF(ISNUMBER(B78),SUM($B$5:B78),NA()),NA())</f>
        <v/>
      </c>
    </row>
    <row r="79">
      <c r="A79" t="n">
        <v>75</v>
      </c>
      <c r="B79">
        <f>IFERROR(IF('Trade Log'!Q76="",NA(),'Trade Log'!Q76),NA())</f>
        <v/>
      </c>
      <c r="C79">
        <f>IFERROR(IF(ISNUMBER(B79),SUM($B$5:B79),NA()),NA())</f>
        <v/>
      </c>
    </row>
    <row r="80">
      <c r="A80" t="n">
        <v>76</v>
      </c>
      <c r="B80">
        <f>IFERROR(IF('Trade Log'!Q77="",NA(),'Trade Log'!Q77),NA())</f>
        <v/>
      </c>
      <c r="C80">
        <f>IFERROR(IF(ISNUMBER(B80),SUM($B$5:B80),NA()),NA())</f>
        <v/>
      </c>
    </row>
    <row r="81">
      <c r="A81" t="n">
        <v>77</v>
      </c>
      <c r="B81">
        <f>IFERROR(IF('Trade Log'!Q78="",NA(),'Trade Log'!Q78),NA())</f>
        <v/>
      </c>
      <c r="C81">
        <f>IFERROR(IF(ISNUMBER(B81),SUM($B$5:B81),NA()),NA())</f>
        <v/>
      </c>
    </row>
    <row r="82">
      <c r="A82" t="n">
        <v>78</v>
      </c>
      <c r="B82">
        <f>IFERROR(IF('Trade Log'!Q79="",NA(),'Trade Log'!Q79),NA())</f>
        <v/>
      </c>
      <c r="C82">
        <f>IFERROR(IF(ISNUMBER(B82),SUM($B$5:B82),NA()),NA())</f>
        <v/>
      </c>
    </row>
    <row r="83">
      <c r="A83" t="n">
        <v>79</v>
      </c>
      <c r="B83">
        <f>IFERROR(IF('Trade Log'!Q80="",NA(),'Trade Log'!Q80),NA())</f>
        <v/>
      </c>
      <c r="C83">
        <f>IFERROR(IF(ISNUMBER(B83),SUM($B$5:B83),NA()),NA())</f>
        <v/>
      </c>
    </row>
    <row r="84">
      <c r="A84" t="n">
        <v>80</v>
      </c>
      <c r="B84">
        <f>IFERROR(IF('Trade Log'!Q81="",NA(),'Trade Log'!Q81),NA())</f>
        <v/>
      </c>
      <c r="C84">
        <f>IFERROR(IF(ISNUMBER(B84),SUM($B$5:B84),NA()),NA())</f>
        <v/>
      </c>
    </row>
    <row r="85">
      <c r="A85" t="n">
        <v>81</v>
      </c>
      <c r="B85">
        <f>IFERROR(IF('Trade Log'!Q82="",NA(),'Trade Log'!Q82),NA())</f>
        <v/>
      </c>
      <c r="C85">
        <f>IFERROR(IF(ISNUMBER(B85),SUM($B$5:B85),NA()),NA())</f>
        <v/>
      </c>
    </row>
    <row r="86">
      <c r="A86" t="n">
        <v>82</v>
      </c>
      <c r="B86">
        <f>IFERROR(IF('Trade Log'!Q83="",NA(),'Trade Log'!Q83),NA())</f>
        <v/>
      </c>
      <c r="C86">
        <f>IFERROR(IF(ISNUMBER(B86),SUM($B$5:B86),NA()),NA())</f>
        <v/>
      </c>
    </row>
    <row r="87">
      <c r="A87" t="n">
        <v>83</v>
      </c>
      <c r="B87">
        <f>IFERROR(IF('Trade Log'!Q84="",NA(),'Trade Log'!Q84),NA())</f>
        <v/>
      </c>
      <c r="C87">
        <f>IFERROR(IF(ISNUMBER(B87),SUM($B$5:B87),NA()),NA())</f>
        <v/>
      </c>
    </row>
    <row r="88">
      <c r="A88" t="n">
        <v>84</v>
      </c>
      <c r="B88">
        <f>IFERROR(IF('Trade Log'!Q85="",NA(),'Trade Log'!Q85),NA())</f>
        <v/>
      </c>
      <c r="C88">
        <f>IFERROR(IF(ISNUMBER(B88),SUM($B$5:B88),NA()),NA())</f>
        <v/>
      </c>
    </row>
    <row r="89">
      <c r="A89" t="n">
        <v>85</v>
      </c>
      <c r="B89">
        <f>IFERROR(IF('Trade Log'!Q86="",NA(),'Trade Log'!Q86),NA())</f>
        <v/>
      </c>
      <c r="C89">
        <f>IFERROR(IF(ISNUMBER(B89),SUM($B$5:B89),NA()),NA())</f>
        <v/>
      </c>
    </row>
    <row r="90">
      <c r="A90" t="n">
        <v>86</v>
      </c>
      <c r="B90">
        <f>IFERROR(IF('Trade Log'!Q87="",NA(),'Trade Log'!Q87),NA())</f>
        <v/>
      </c>
      <c r="C90">
        <f>IFERROR(IF(ISNUMBER(B90),SUM($B$5:B90),NA()),NA())</f>
        <v/>
      </c>
    </row>
    <row r="91">
      <c r="A91" t="n">
        <v>87</v>
      </c>
      <c r="B91">
        <f>IFERROR(IF('Trade Log'!Q88="",NA(),'Trade Log'!Q88),NA())</f>
        <v/>
      </c>
      <c r="C91">
        <f>IFERROR(IF(ISNUMBER(B91),SUM($B$5:B91),NA()),NA())</f>
        <v/>
      </c>
    </row>
    <row r="92">
      <c r="A92" t="n">
        <v>88</v>
      </c>
      <c r="B92">
        <f>IFERROR(IF('Trade Log'!Q89="",NA(),'Trade Log'!Q89),NA())</f>
        <v/>
      </c>
      <c r="C92">
        <f>IFERROR(IF(ISNUMBER(B92),SUM($B$5:B92),NA()),NA())</f>
        <v/>
      </c>
    </row>
    <row r="93">
      <c r="A93" t="n">
        <v>89</v>
      </c>
      <c r="B93">
        <f>IFERROR(IF('Trade Log'!Q90="",NA(),'Trade Log'!Q90),NA())</f>
        <v/>
      </c>
      <c r="C93">
        <f>IFERROR(IF(ISNUMBER(B93),SUM($B$5:B93),NA()),NA())</f>
        <v/>
      </c>
    </row>
    <row r="94">
      <c r="A94" t="n">
        <v>90</v>
      </c>
      <c r="B94">
        <f>IFERROR(IF('Trade Log'!Q91="",NA(),'Trade Log'!Q91),NA())</f>
        <v/>
      </c>
      <c r="C94">
        <f>IFERROR(IF(ISNUMBER(B94),SUM($B$5:B94),NA()),NA())</f>
        <v/>
      </c>
    </row>
    <row r="95">
      <c r="A95" t="n">
        <v>91</v>
      </c>
      <c r="B95">
        <f>IFERROR(IF('Trade Log'!Q92="",NA(),'Trade Log'!Q92),NA())</f>
        <v/>
      </c>
      <c r="C95">
        <f>IFERROR(IF(ISNUMBER(B95),SUM($B$5:B95),NA()),NA())</f>
        <v/>
      </c>
    </row>
    <row r="96">
      <c r="A96" t="n">
        <v>92</v>
      </c>
      <c r="B96">
        <f>IFERROR(IF('Trade Log'!Q93="",NA(),'Trade Log'!Q93),NA())</f>
        <v/>
      </c>
      <c r="C96">
        <f>IFERROR(IF(ISNUMBER(B96),SUM($B$5:B96),NA()),NA())</f>
        <v/>
      </c>
    </row>
    <row r="97">
      <c r="A97" t="n">
        <v>93</v>
      </c>
      <c r="B97">
        <f>IFERROR(IF('Trade Log'!Q94="",NA(),'Trade Log'!Q94),NA())</f>
        <v/>
      </c>
      <c r="C97">
        <f>IFERROR(IF(ISNUMBER(B97),SUM($B$5:B97),NA()),NA())</f>
        <v/>
      </c>
    </row>
    <row r="98">
      <c r="A98" t="n">
        <v>94</v>
      </c>
      <c r="B98">
        <f>IFERROR(IF('Trade Log'!Q95="",NA(),'Trade Log'!Q95),NA())</f>
        <v/>
      </c>
      <c r="C98">
        <f>IFERROR(IF(ISNUMBER(B98),SUM($B$5:B98),NA()),NA())</f>
        <v/>
      </c>
    </row>
    <row r="99">
      <c r="A99" t="n">
        <v>95</v>
      </c>
      <c r="B99">
        <f>IFERROR(IF('Trade Log'!Q96="",NA(),'Trade Log'!Q96),NA())</f>
        <v/>
      </c>
      <c r="C99">
        <f>IFERROR(IF(ISNUMBER(B99),SUM($B$5:B99),NA()),NA())</f>
        <v/>
      </c>
    </row>
    <row r="100">
      <c r="A100" t="n">
        <v>96</v>
      </c>
      <c r="B100">
        <f>IFERROR(IF('Trade Log'!Q97="",NA(),'Trade Log'!Q97),NA())</f>
        <v/>
      </c>
      <c r="C100">
        <f>IFERROR(IF(ISNUMBER(B100),SUM($B$5:B100),NA()),NA())</f>
        <v/>
      </c>
    </row>
    <row r="101">
      <c r="A101" t="n">
        <v>97</v>
      </c>
      <c r="B101">
        <f>IFERROR(IF('Trade Log'!Q98="",NA(),'Trade Log'!Q98),NA())</f>
        <v/>
      </c>
      <c r="C101">
        <f>IFERROR(IF(ISNUMBER(B101),SUM($B$5:B101),NA()),NA())</f>
        <v/>
      </c>
    </row>
    <row r="102">
      <c r="A102" t="n">
        <v>98</v>
      </c>
      <c r="B102">
        <f>IFERROR(IF('Trade Log'!Q99="",NA(),'Trade Log'!Q99),NA())</f>
        <v/>
      </c>
      <c r="C102">
        <f>IFERROR(IF(ISNUMBER(B102),SUM($B$5:B102),NA()),NA())</f>
        <v/>
      </c>
    </row>
    <row r="103">
      <c r="A103" t="n">
        <v>99</v>
      </c>
      <c r="B103">
        <f>IFERROR(IF('Trade Log'!Q100="",NA(),'Trade Log'!Q100),NA())</f>
        <v/>
      </c>
      <c r="C103">
        <f>IFERROR(IF(ISNUMBER(B103),SUM($B$5:B103),NA()),NA())</f>
        <v/>
      </c>
    </row>
    <row r="104">
      <c r="A104" t="n">
        <v>100</v>
      </c>
      <c r="B104">
        <f>IFERROR(IF('Trade Log'!Q101="",NA(),'Trade Log'!Q101),NA())</f>
        <v/>
      </c>
      <c r="C104">
        <f>IFERROR(IF(ISNUMBER(B104),SUM($B$5:B104),NA()),NA())</f>
        <v/>
      </c>
    </row>
    <row r="105">
      <c r="A105" t="n">
        <v>101</v>
      </c>
      <c r="B105">
        <f>IFERROR(IF('Trade Log'!Q102="",NA(),'Trade Log'!Q102),NA())</f>
        <v/>
      </c>
      <c r="C105">
        <f>IFERROR(IF(ISNUMBER(B105),SUM($B$5:B105),NA()),NA())</f>
        <v/>
      </c>
    </row>
    <row r="106">
      <c r="A106" t="n">
        <v>102</v>
      </c>
      <c r="B106">
        <f>IFERROR(IF('Trade Log'!Q103="",NA(),'Trade Log'!Q103),NA())</f>
        <v/>
      </c>
      <c r="C106">
        <f>IFERROR(IF(ISNUMBER(B106),SUM($B$5:B106),NA()),NA())</f>
        <v/>
      </c>
    </row>
    <row r="107">
      <c r="A107" t="n">
        <v>103</v>
      </c>
      <c r="B107">
        <f>IFERROR(IF('Trade Log'!Q104="",NA(),'Trade Log'!Q104),NA())</f>
        <v/>
      </c>
      <c r="C107">
        <f>IFERROR(IF(ISNUMBER(B107),SUM($B$5:B107),NA()),NA())</f>
        <v/>
      </c>
    </row>
    <row r="108">
      <c r="A108" t="n">
        <v>104</v>
      </c>
      <c r="B108">
        <f>IFERROR(IF('Trade Log'!Q105="",NA(),'Trade Log'!Q105),NA())</f>
        <v/>
      </c>
      <c r="C108">
        <f>IFERROR(IF(ISNUMBER(B108),SUM($B$5:B108),NA()),NA())</f>
        <v/>
      </c>
    </row>
    <row r="109">
      <c r="A109" t="n">
        <v>105</v>
      </c>
      <c r="B109">
        <f>IFERROR(IF('Trade Log'!Q106="",NA(),'Trade Log'!Q106),NA())</f>
        <v/>
      </c>
      <c r="C109">
        <f>IFERROR(IF(ISNUMBER(B109),SUM($B$5:B109),NA()),NA())</f>
        <v/>
      </c>
    </row>
    <row r="110">
      <c r="A110" t="n">
        <v>106</v>
      </c>
      <c r="B110">
        <f>IFERROR(IF('Trade Log'!Q107="",NA(),'Trade Log'!Q107),NA())</f>
        <v/>
      </c>
      <c r="C110">
        <f>IFERROR(IF(ISNUMBER(B110),SUM($B$5:B110),NA()),NA())</f>
        <v/>
      </c>
    </row>
    <row r="111">
      <c r="A111" t="n">
        <v>107</v>
      </c>
      <c r="B111">
        <f>IFERROR(IF('Trade Log'!Q108="",NA(),'Trade Log'!Q108),NA())</f>
        <v/>
      </c>
      <c r="C111">
        <f>IFERROR(IF(ISNUMBER(B111),SUM($B$5:B111),NA()),NA())</f>
        <v/>
      </c>
    </row>
    <row r="112">
      <c r="A112" t="n">
        <v>108</v>
      </c>
      <c r="B112">
        <f>IFERROR(IF('Trade Log'!Q109="",NA(),'Trade Log'!Q109),NA())</f>
        <v/>
      </c>
      <c r="C112">
        <f>IFERROR(IF(ISNUMBER(B112),SUM($B$5:B112),NA()),NA())</f>
        <v/>
      </c>
    </row>
    <row r="113">
      <c r="A113" t="n">
        <v>109</v>
      </c>
      <c r="B113">
        <f>IFERROR(IF('Trade Log'!Q110="",NA(),'Trade Log'!Q110),NA())</f>
        <v/>
      </c>
      <c r="C113">
        <f>IFERROR(IF(ISNUMBER(B113),SUM($B$5:B113),NA()),NA())</f>
        <v/>
      </c>
    </row>
    <row r="114">
      <c r="A114" t="n">
        <v>110</v>
      </c>
      <c r="B114">
        <f>IFERROR(IF('Trade Log'!Q111="",NA(),'Trade Log'!Q111),NA())</f>
        <v/>
      </c>
      <c r="C114">
        <f>IFERROR(IF(ISNUMBER(B114),SUM($B$5:B114),NA()),NA())</f>
        <v/>
      </c>
    </row>
    <row r="115">
      <c r="A115" t="n">
        <v>111</v>
      </c>
      <c r="B115">
        <f>IFERROR(IF('Trade Log'!Q112="",NA(),'Trade Log'!Q112),NA())</f>
        <v/>
      </c>
      <c r="C115">
        <f>IFERROR(IF(ISNUMBER(B115),SUM($B$5:B115),NA()),NA())</f>
        <v/>
      </c>
    </row>
    <row r="116">
      <c r="A116" t="n">
        <v>112</v>
      </c>
      <c r="B116">
        <f>IFERROR(IF('Trade Log'!Q113="",NA(),'Trade Log'!Q113),NA())</f>
        <v/>
      </c>
      <c r="C116">
        <f>IFERROR(IF(ISNUMBER(B116),SUM($B$5:B116),NA()),NA())</f>
        <v/>
      </c>
    </row>
    <row r="117">
      <c r="A117" t="n">
        <v>113</v>
      </c>
      <c r="B117">
        <f>IFERROR(IF('Trade Log'!Q114="",NA(),'Trade Log'!Q114),NA())</f>
        <v/>
      </c>
      <c r="C117">
        <f>IFERROR(IF(ISNUMBER(B117),SUM($B$5:B117),NA()),NA())</f>
        <v/>
      </c>
    </row>
    <row r="118">
      <c r="A118" t="n">
        <v>114</v>
      </c>
      <c r="B118">
        <f>IFERROR(IF('Trade Log'!Q115="",NA(),'Trade Log'!Q115),NA())</f>
        <v/>
      </c>
      <c r="C118">
        <f>IFERROR(IF(ISNUMBER(B118),SUM($B$5:B118),NA()),NA())</f>
        <v/>
      </c>
    </row>
    <row r="119">
      <c r="A119" t="n">
        <v>115</v>
      </c>
      <c r="B119">
        <f>IFERROR(IF('Trade Log'!Q116="",NA(),'Trade Log'!Q116),NA())</f>
        <v/>
      </c>
      <c r="C119">
        <f>IFERROR(IF(ISNUMBER(B119),SUM($B$5:B119),NA()),NA())</f>
        <v/>
      </c>
    </row>
    <row r="120">
      <c r="A120" t="n">
        <v>116</v>
      </c>
      <c r="B120">
        <f>IFERROR(IF('Trade Log'!Q117="",NA(),'Trade Log'!Q117),NA())</f>
        <v/>
      </c>
      <c r="C120">
        <f>IFERROR(IF(ISNUMBER(B120),SUM($B$5:B120),NA()),NA())</f>
        <v/>
      </c>
    </row>
    <row r="121">
      <c r="A121" t="n">
        <v>117</v>
      </c>
      <c r="B121">
        <f>IFERROR(IF('Trade Log'!Q118="",NA(),'Trade Log'!Q118),NA())</f>
        <v/>
      </c>
      <c r="C121">
        <f>IFERROR(IF(ISNUMBER(B121),SUM($B$5:B121),NA()),NA())</f>
        <v/>
      </c>
    </row>
    <row r="122">
      <c r="A122" t="n">
        <v>118</v>
      </c>
      <c r="B122">
        <f>IFERROR(IF('Trade Log'!Q119="",NA(),'Trade Log'!Q119),NA())</f>
        <v/>
      </c>
      <c r="C122">
        <f>IFERROR(IF(ISNUMBER(B122),SUM($B$5:B122),NA()),NA())</f>
        <v/>
      </c>
    </row>
    <row r="123">
      <c r="A123" t="n">
        <v>119</v>
      </c>
      <c r="B123">
        <f>IFERROR(IF('Trade Log'!Q120="",NA(),'Trade Log'!Q120),NA())</f>
        <v/>
      </c>
      <c r="C123">
        <f>IFERROR(IF(ISNUMBER(B123),SUM($B$5:B123),NA()),NA())</f>
        <v/>
      </c>
    </row>
    <row r="124">
      <c r="A124" t="n">
        <v>120</v>
      </c>
      <c r="B124">
        <f>IFERROR(IF('Trade Log'!Q121="",NA(),'Trade Log'!Q121),NA())</f>
        <v/>
      </c>
      <c r="C124">
        <f>IFERROR(IF(ISNUMBER(B124),SUM($B$5:B124),NA()),NA())</f>
        <v/>
      </c>
    </row>
    <row r="125">
      <c r="A125" t="n">
        <v>121</v>
      </c>
      <c r="B125">
        <f>IFERROR(IF('Trade Log'!Q122="",NA(),'Trade Log'!Q122),NA())</f>
        <v/>
      </c>
      <c r="C125">
        <f>IFERROR(IF(ISNUMBER(B125),SUM($B$5:B125),NA()),NA())</f>
        <v/>
      </c>
    </row>
    <row r="126">
      <c r="A126" t="n">
        <v>122</v>
      </c>
      <c r="B126">
        <f>IFERROR(IF('Trade Log'!Q123="",NA(),'Trade Log'!Q123),NA())</f>
        <v/>
      </c>
      <c r="C126">
        <f>IFERROR(IF(ISNUMBER(B126),SUM($B$5:B126),NA()),NA())</f>
        <v/>
      </c>
    </row>
    <row r="127">
      <c r="A127" t="n">
        <v>123</v>
      </c>
      <c r="B127">
        <f>IFERROR(IF('Trade Log'!Q124="",NA(),'Trade Log'!Q124),NA())</f>
        <v/>
      </c>
      <c r="C127">
        <f>IFERROR(IF(ISNUMBER(B127),SUM($B$5:B127),NA()),NA())</f>
        <v/>
      </c>
    </row>
    <row r="128">
      <c r="A128" t="n">
        <v>124</v>
      </c>
      <c r="B128">
        <f>IFERROR(IF('Trade Log'!Q125="",NA(),'Trade Log'!Q125),NA())</f>
        <v/>
      </c>
      <c r="C128">
        <f>IFERROR(IF(ISNUMBER(B128),SUM($B$5:B128),NA()),NA())</f>
        <v/>
      </c>
    </row>
    <row r="129">
      <c r="A129" t="n">
        <v>125</v>
      </c>
      <c r="B129">
        <f>IFERROR(IF('Trade Log'!Q126="",NA(),'Trade Log'!Q126),NA())</f>
        <v/>
      </c>
      <c r="C129">
        <f>IFERROR(IF(ISNUMBER(B129),SUM($B$5:B129),NA()),NA())</f>
        <v/>
      </c>
    </row>
    <row r="130">
      <c r="A130" t="n">
        <v>126</v>
      </c>
      <c r="B130">
        <f>IFERROR(IF('Trade Log'!Q127="",NA(),'Trade Log'!Q127),NA())</f>
        <v/>
      </c>
      <c r="C130">
        <f>IFERROR(IF(ISNUMBER(B130),SUM($B$5:B130),NA()),NA())</f>
        <v/>
      </c>
    </row>
    <row r="131">
      <c r="A131" t="n">
        <v>127</v>
      </c>
      <c r="B131">
        <f>IFERROR(IF('Trade Log'!Q128="",NA(),'Trade Log'!Q128),NA())</f>
        <v/>
      </c>
      <c r="C131">
        <f>IFERROR(IF(ISNUMBER(B131),SUM($B$5:B131),NA()),NA())</f>
        <v/>
      </c>
    </row>
    <row r="132">
      <c r="A132" t="n">
        <v>128</v>
      </c>
      <c r="B132">
        <f>IFERROR(IF('Trade Log'!Q129="",NA(),'Trade Log'!Q129),NA())</f>
        <v/>
      </c>
      <c r="C132">
        <f>IFERROR(IF(ISNUMBER(B132),SUM($B$5:B132),NA()),NA())</f>
        <v/>
      </c>
    </row>
    <row r="133">
      <c r="A133" t="n">
        <v>129</v>
      </c>
      <c r="B133">
        <f>IFERROR(IF('Trade Log'!Q130="",NA(),'Trade Log'!Q130),NA())</f>
        <v/>
      </c>
      <c r="C133">
        <f>IFERROR(IF(ISNUMBER(B133),SUM($B$5:B133),NA()),NA())</f>
        <v/>
      </c>
    </row>
    <row r="134">
      <c r="A134" t="n">
        <v>130</v>
      </c>
      <c r="B134">
        <f>IFERROR(IF('Trade Log'!Q131="",NA(),'Trade Log'!Q131),NA())</f>
        <v/>
      </c>
      <c r="C134">
        <f>IFERROR(IF(ISNUMBER(B134),SUM($B$5:B134),NA()),NA())</f>
        <v/>
      </c>
    </row>
    <row r="135">
      <c r="A135" t="n">
        <v>131</v>
      </c>
      <c r="B135">
        <f>IFERROR(IF('Trade Log'!Q132="",NA(),'Trade Log'!Q132),NA())</f>
        <v/>
      </c>
      <c r="C135">
        <f>IFERROR(IF(ISNUMBER(B135),SUM($B$5:B135),NA()),NA())</f>
        <v/>
      </c>
    </row>
    <row r="136">
      <c r="A136" t="n">
        <v>132</v>
      </c>
      <c r="B136">
        <f>IFERROR(IF('Trade Log'!Q133="",NA(),'Trade Log'!Q133),NA())</f>
        <v/>
      </c>
      <c r="C136">
        <f>IFERROR(IF(ISNUMBER(B136),SUM($B$5:B136),NA()),NA())</f>
        <v/>
      </c>
    </row>
    <row r="137">
      <c r="A137" t="n">
        <v>133</v>
      </c>
      <c r="B137">
        <f>IFERROR(IF('Trade Log'!Q134="",NA(),'Trade Log'!Q134),NA())</f>
        <v/>
      </c>
      <c r="C137">
        <f>IFERROR(IF(ISNUMBER(B137),SUM($B$5:B137),NA()),NA())</f>
        <v/>
      </c>
    </row>
    <row r="138">
      <c r="A138" t="n">
        <v>134</v>
      </c>
      <c r="B138">
        <f>IFERROR(IF('Trade Log'!Q135="",NA(),'Trade Log'!Q135),NA())</f>
        <v/>
      </c>
      <c r="C138">
        <f>IFERROR(IF(ISNUMBER(B138),SUM($B$5:B138),NA()),NA())</f>
        <v/>
      </c>
    </row>
    <row r="139">
      <c r="A139" t="n">
        <v>135</v>
      </c>
      <c r="B139">
        <f>IFERROR(IF('Trade Log'!Q136="",NA(),'Trade Log'!Q136),NA())</f>
        <v/>
      </c>
      <c r="C139">
        <f>IFERROR(IF(ISNUMBER(B139),SUM($B$5:B139),NA()),NA())</f>
        <v/>
      </c>
    </row>
    <row r="140">
      <c r="A140" t="n">
        <v>136</v>
      </c>
      <c r="B140">
        <f>IFERROR(IF('Trade Log'!Q137="",NA(),'Trade Log'!Q137),NA())</f>
        <v/>
      </c>
      <c r="C140">
        <f>IFERROR(IF(ISNUMBER(B140),SUM($B$5:B140),NA()),NA())</f>
        <v/>
      </c>
    </row>
    <row r="141">
      <c r="A141" t="n">
        <v>137</v>
      </c>
      <c r="B141">
        <f>IFERROR(IF('Trade Log'!Q138="",NA(),'Trade Log'!Q138),NA())</f>
        <v/>
      </c>
      <c r="C141">
        <f>IFERROR(IF(ISNUMBER(B141),SUM($B$5:B141),NA()),NA())</f>
        <v/>
      </c>
    </row>
    <row r="142">
      <c r="A142" t="n">
        <v>138</v>
      </c>
      <c r="B142">
        <f>IFERROR(IF('Trade Log'!Q139="",NA(),'Trade Log'!Q139),NA())</f>
        <v/>
      </c>
      <c r="C142">
        <f>IFERROR(IF(ISNUMBER(B142),SUM($B$5:B142),NA()),NA())</f>
        <v/>
      </c>
    </row>
    <row r="143">
      <c r="A143" t="n">
        <v>139</v>
      </c>
      <c r="B143">
        <f>IFERROR(IF('Trade Log'!Q140="",NA(),'Trade Log'!Q140),NA())</f>
        <v/>
      </c>
      <c r="C143">
        <f>IFERROR(IF(ISNUMBER(B143),SUM($B$5:B143),NA()),NA())</f>
        <v/>
      </c>
    </row>
    <row r="144">
      <c r="A144" t="n">
        <v>140</v>
      </c>
      <c r="B144">
        <f>IFERROR(IF('Trade Log'!Q141="",NA(),'Trade Log'!Q141),NA())</f>
        <v/>
      </c>
      <c r="C144">
        <f>IFERROR(IF(ISNUMBER(B144),SUM($B$5:B144),NA()),NA())</f>
        <v/>
      </c>
    </row>
    <row r="145">
      <c r="A145" t="n">
        <v>141</v>
      </c>
      <c r="B145">
        <f>IFERROR(IF('Trade Log'!Q142="",NA(),'Trade Log'!Q142),NA())</f>
        <v/>
      </c>
      <c r="C145">
        <f>IFERROR(IF(ISNUMBER(B145),SUM($B$5:B145),NA()),NA())</f>
        <v/>
      </c>
    </row>
    <row r="146">
      <c r="A146" t="n">
        <v>142</v>
      </c>
      <c r="B146">
        <f>IFERROR(IF('Trade Log'!Q143="",NA(),'Trade Log'!Q143),NA())</f>
        <v/>
      </c>
      <c r="C146">
        <f>IFERROR(IF(ISNUMBER(B146),SUM($B$5:B146),NA()),NA())</f>
        <v/>
      </c>
    </row>
    <row r="147">
      <c r="A147" t="n">
        <v>143</v>
      </c>
      <c r="B147">
        <f>IFERROR(IF('Trade Log'!Q144="",NA(),'Trade Log'!Q144),NA())</f>
        <v/>
      </c>
      <c r="C147">
        <f>IFERROR(IF(ISNUMBER(B147),SUM($B$5:B147),NA()),NA())</f>
        <v/>
      </c>
    </row>
    <row r="148">
      <c r="A148" t="n">
        <v>144</v>
      </c>
      <c r="B148">
        <f>IFERROR(IF('Trade Log'!Q145="",NA(),'Trade Log'!Q145),NA())</f>
        <v/>
      </c>
      <c r="C148">
        <f>IFERROR(IF(ISNUMBER(B148),SUM($B$5:B148),NA()),NA())</f>
        <v/>
      </c>
    </row>
    <row r="149">
      <c r="A149" t="n">
        <v>145</v>
      </c>
      <c r="B149">
        <f>IFERROR(IF('Trade Log'!Q146="",NA(),'Trade Log'!Q146),NA())</f>
        <v/>
      </c>
      <c r="C149">
        <f>IFERROR(IF(ISNUMBER(B149),SUM($B$5:B149),NA()),NA())</f>
        <v/>
      </c>
    </row>
    <row r="150">
      <c r="A150" t="n">
        <v>146</v>
      </c>
      <c r="B150">
        <f>IFERROR(IF('Trade Log'!Q147="",NA(),'Trade Log'!Q147),NA())</f>
        <v/>
      </c>
      <c r="C150">
        <f>IFERROR(IF(ISNUMBER(B150),SUM($B$5:B150),NA()),NA())</f>
        <v/>
      </c>
    </row>
    <row r="151">
      <c r="A151" t="n">
        <v>147</v>
      </c>
      <c r="B151">
        <f>IFERROR(IF('Trade Log'!Q148="",NA(),'Trade Log'!Q148),NA())</f>
        <v/>
      </c>
      <c r="C151">
        <f>IFERROR(IF(ISNUMBER(B151),SUM($B$5:B151),NA()),NA())</f>
        <v/>
      </c>
    </row>
    <row r="152">
      <c r="A152" t="n">
        <v>148</v>
      </c>
      <c r="B152">
        <f>IFERROR(IF('Trade Log'!Q149="",NA(),'Trade Log'!Q149),NA())</f>
        <v/>
      </c>
      <c r="C152">
        <f>IFERROR(IF(ISNUMBER(B152),SUM($B$5:B152),NA()),NA())</f>
        <v/>
      </c>
    </row>
    <row r="153">
      <c r="A153" t="n">
        <v>149</v>
      </c>
      <c r="B153">
        <f>IFERROR(IF('Trade Log'!Q150="",NA(),'Trade Log'!Q150),NA())</f>
        <v/>
      </c>
      <c r="C153">
        <f>IFERROR(IF(ISNUMBER(B153),SUM($B$5:B153),NA()),NA())</f>
        <v/>
      </c>
    </row>
    <row r="154">
      <c r="A154" t="n">
        <v>150</v>
      </c>
      <c r="B154">
        <f>IFERROR(IF('Trade Log'!Q151="",NA(),'Trade Log'!Q151),NA())</f>
        <v/>
      </c>
      <c r="C154">
        <f>IFERROR(IF(ISNUMBER(B154),SUM($B$5:B154),NA()),NA())</f>
        <v/>
      </c>
    </row>
    <row r="155">
      <c r="A155" t="n">
        <v>151</v>
      </c>
      <c r="B155">
        <f>IFERROR(IF('Trade Log'!Q152="",NA(),'Trade Log'!Q152),NA())</f>
        <v/>
      </c>
      <c r="C155">
        <f>IFERROR(IF(ISNUMBER(B155),SUM($B$5:B155),NA()),NA())</f>
        <v/>
      </c>
    </row>
    <row r="156">
      <c r="A156" t="n">
        <v>152</v>
      </c>
      <c r="B156">
        <f>IFERROR(IF('Trade Log'!Q153="",NA(),'Trade Log'!Q153),NA())</f>
        <v/>
      </c>
      <c r="C156">
        <f>IFERROR(IF(ISNUMBER(B156),SUM($B$5:B156),NA()),NA())</f>
        <v/>
      </c>
    </row>
    <row r="157">
      <c r="A157" t="n">
        <v>153</v>
      </c>
      <c r="B157">
        <f>IFERROR(IF('Trade Log'!Q154="",NA(),'Trade Log'!Q154),NA())</f>
        <v/>
      </c>
      <c r="C157">
        <f>IFERROR(IF(ISNUMBER(B157),SUM($B$5:B157),NA()),NA())</f>
        <v/>
      </c>
    </row>
    <row r="158">
      <c r="A158" t="n">
        <v>154</v>
      </c>
      <c r="B158">
        <f>IFERROR(IF('Trade Log'!Q155="",NA(),'Trade Log'!Q155),NA())</f>
        <v/>
      </c>
      <c r="C158">
        <f>IFERROR(IF(ISNUMBER(B158),SUM($B$5:B158),NA()),NA())</f>
        <v/>
      </c>
    </row>
    <row r="159">
      <c r="A159" t="n">
        <v>155</v>
      </c>
      <c r="B159">
        <f>IFERROR(IF('Trade Log'!Q156="",NA(),'Trade Log'!Q156),NA())</f>
        <v/>
      </c>
      <c r="C159">
        <f>IFERROR(IF(ISNUMBER(B159),SUM($B$5:B159),NA()),NA())</f>
        <v/>
      </c>
    </row>
    <row r="160">
      <c r="A160" t="n">
        <v>156</v>
      </c>
      <c r="B160">
        <f>IFERROR(IF('Trade Log'!Q157="",NA(),'Trade Log'!Q157),NA())</f>
        <v/>
      </c>
      <c r="C160">
        <f>IFERROR(IF(ISNUMBER(B160),SUM($B$5:B160),NA()),NA())</f>
        <v/>
      </c>
    </row>
    <row r="161">
      <c r="A161" t="n">
        <v>157</v>
      </c>
      <c r="B161">
        <f>IFERROR(IF('Trade Log'!Q158="",NA(),'Trade Log'!Q158),NA())</f>
        <v/>
      </c>
      <c r="C161">
        <f>IFERROR(IF(ISNUMBER(B161),SUM($B$5:B161),NA()),NA())</f>
        <v/>
      </c>
    </row>
    <row r="162">
      <c r="A162" t="n">
        <v>158</v>
      </c>
      <c r="B162">
        <f>IFERROR(IF('Trade Log'!Q159="",NA(),'Trade Log'!Q159),NA())</f>
        <v/>
      </c>
      <c r="C162">
        <f>IFERROR(IF(ISNUMBER(B162),SUM($B$5:B162),NA()),NA())</f>
        <v/>
      </c>
    </row>
    <row r="163">
      <c r="A163" t="n">
        <v>159</v>
      </c>
      <c r="B163">
        <f>IFERROR(IF('Trade Log'!Q160="",NA(),'Trade Log'!Q160),NA())</f>
        <v/>
      </c>
      <c r="C163">
        <f>IFERROR(IF(ISNUMBER(B163),SUM($B$5:B163),NA()),NA())</f>
        <v/>
      </c>
    </row>
    <row r="164">
      <c r="A164" t="n">
        <v>160</v>
      </c>
      <c r="B164">
        <f>IFERROR(IF('Trade Log'!Q161="",NA(),'Trade Log'!Q161),NA())</f>
        <v/>
      </c>
      <c r="C164">
        <f>IFERROR(IF(ISNUMBER(B164),SUM($B$5:B164),NA()),NA())</f>
        <v/>
      </c>
    </row>
    <row r="165">
      <c r="A165" t="n">
        <v>161</v>
      </c>
      <c r="B165">
        <f>IFERROR(IF('Trade Log'!Q162="",NA(),'Trade Log'!Q162),NA())</f>
        <v/>
      </c>
      <c r="C165">
        <f>IFERROR(IF(ISNUMBER(B165),SUM($B$5:B165),NA()),NA())</f>
        <v/>
      </c>
    </row>
    <row r="166">
      <c r="A166" t="n">
        <v>162</v>
      </c>
      <c r="B166">
        <f>IFERROR(IF('Trade Log'!Q163="",NA(),'Trade Log'!Q163),NA())</f>
        <v/>
      </c>
      <c r="C166">
        <f>IFERROR(IF(ISNUMBER(B166),SUM($B$5:B166),NA()),NA())</f>
        <v/>
      </c>
    </row>
    <row r="167">
      <c r="A167" t="n">
        <v>163</v>
      </c>
      <c r="B167">
        <f>IFERROR(IF('Trade Log'!Q164="",NA(),'Trade Log'!Q164),NA())</f>
        <v/>
      </c>
      <c r="C167">
        <f>IFERROR(IF(ISNUMBER(B167),SUM($B$5:B167),NA()),NA())</f>
        <v/>
      </c>
    </row>
    <row r="168">
      <c r="A168" t="n">
        <v>164</v>
      </c>
      <c r="B168">
        <f>IFERROR(IF('Trade Log'!Q165="",NA(),'Trade Log'!Q165),NA())</f>
        <v/>
      </c>
      <c r="C168">
        <f>IFERROR(IF(ISNUMBER(B168),SUM($B$5:B168),NA()),NA())</f>
        <v/>
      </c>
    </row>
    <row r="169">
      <c r="A169" t="n">
        <v>165</v>
      </c>
      <c r="B169">
        <f>IFERROR(IF('Trade Log'!Q166="",NA(),'Trade Log'!Q166),NA())</f>
        <v/>
      </c>
      <c r="C169">
        <f>IFERROR(IF(ISNUMBER(B169),SUM($B$5:B169),NA()),NA())</f>
        <v/>
      </c>
    </row>
    <row r="170">
      <c r="A170" t="n">
        <v>166</v>
      </c>
      <c r="B170">
        <f>IFERROR(IF('Trade Log'!Q167="",NA(),'Trade Log'!Q167),NA())</f>
        <v/>
      </c>
      <c r="C170">
        <f>IFERROR(IF(ISNUMBER(B170),SUM($B$5:B170),NA()),NA())</f>
        <v/>
      </c>
    </row>
    <row r="171">
      <c r="A171" t="n">
        <v>167</v>
      </c>
      <c r="B171">
        <f>IFERROR(IF('Trade Log'!Q168="",NA(),'Trade Log'!Q168),NA())</f>
        <v/>
      </c>
      <c r="C171">
        <f>IFERROR(IF(ISNUMBER(B171),SUM($B$5:B171),NA()),NA())</f>
        <v/>
      </c>
    </row>
    <row r="172">
      <c r="A172" t="n">
        <v>168</v>
      </c>
      <c r="B172">
        <f>IFERROR(IF('Trade Log'!Q169="",NA(),'Trade Log'!Q169),NA())</f>
        <v/>
      </c>
      <c r="C172">
        <f>IFERROR(IF(ISNUMBER(B172),SUM($B$5:B172),NA()),NA())</f>
        <v/>
      </c>
    </row>
    <row r="173">
      <c r="A173" t="n">
        <v>169</v>
      </c>
      <c r="B173">
        <f>IFERROR(IF('Trade Log'!Q170="",NA(),'Trade Log'!Q170),NA())</f>
        <v/>
      </c>
      <c r="C173">
        <f>IFERROR(IF(ISNUMBER(B173),SUM($B$5:B173),NA()),NA())</f>
        <v/>
      </c>
    </row>
    <row r="174">
      <c r="A174" t="n">
        <v>170</v>
      </c>
      <c r="B174">
        <f>IFERROR(IF('Trade Log'!Q171="",NA(),'Trade Log'!Q171),NA())</f>
        <v/>
      </c>
      <c r="C174">
        <f>IFERROR(IF(ISNUMBER(B174),SUM($B$5:B174),NA()),NA())</f>
        <v/>
      </c>
    </row>
    <row r="175">
      <c r="A175" t="n">
        <v>171</v>
      </c>
      <c r="B175">
        <f>IFERROR(IF('Trade Log'!Q172="",NA(),'Trade Log'!Q172),NA())</f>
        <v/>
      </c>
      <c r="C175">
        <f>IFERROR(IF(ISNUMBER(B175),SUM($B$5:B175),NA()),NA())</f>
        <v/>
      </c>
    </row>
    <row r="176">
      <c r="A176" t="n">
        <v>172</v>
      </c>
      <c r="B176">
        <f>IFERROR(IF('Trade Log'!Q173="",NA(),'Trade Log'!Q173),NA())</f>
        <v/>
      </c>
      <c r="C176">
        <f>IFERROR(IF(ISNUMBER(B176),SUM($B$5:B176),NA()),NA())</f>
        <v/>
      </c>
    </row>
    <row r="177">
      <c r="A177" t="n">
        <v>173</v>
      </c>
      <c r="B177">
        <f>IFERROR(IF('Trade Log'!Q174="",NA(),'Trade Log'!Q174),NA())</f>
        <v/>
      </c>
      <c r="C177">
        <f>IFERROR(IF(ISNUMBER(B177),SUM($B$5:B177),NA()),NA())</f>
        <v/>
      </c>
    </row>
    <row r="178">
      <c r="A178" t="n">
        <v>174</v>
      </c>
      <c r="B178">
        <f>IFERROR(IF('Trade Log'!Q175="",NA(),'Trade Log'!Q175),NA())</f>
        <v/>
      </c>
      <c r="C178">
        <f>IFERROR(IF(ISNUMBER(B178),SUM($B$5:B178),NA()),NA())</f>
        <v/>
      </c>
    </row>
    <row r="179">
      <c r="A179" t="n">
        <v>175</v>
      </c>
      <c r="B179">
        <f>IFERROR(IF('Trade Log'!Q176="",NA(),'Trade Log'!Q176),NA())</f>
        <v/>
      </c>
      <c r="C179">
        <f>IFERROR(IF(ISNUMBER(B179),SUM($B$5:B179),NA()),NA())</f>
        <v/>
      </c>
    </row>
    <row r="180">
      <c r="A180" t="n">
        <v>176</v>
      </c>
      <c r="B180">
        <f>IFERROR(IF('Trade Log'!Q177="",NA(),'Trade Log'!Q177),NA())</f>
        <v/>
      </c>
      <c r="C180">
        <f>IFERROR(IF(ISNUMBER(B180),SUM($B$5:B180),NA()),NA())</f>
        <v/>
      </c>
    </row>
    <row r="181">
      <c r="A181" t="n">
        <v>177</v>
      </c>
      <c r="B181">
        <f>IFERROR(IF('Trade Log'!Q178="",NA(),'Trade Log'!Q178),NA())</f>
        <v/>
      </c>
      <c r="C181">
        <f>IFERROR(IF(ISNUMBER(B181),SUM($B$5:B181),NA()),NA())</f>
        <v/>
      </c>
    </row>
    <row r="182">
      <c r="A182" t="n">
        <v>178</v>
      </c>
      <c r="B182">
        <f>IFERROR(IF('Trade Log'!Q179="",NA(),'Trade Log'!Q179),NA())</f>
        <v/>
      </c>
      <c r="C182">
        <f>IFERROR(IF(ISNUMBER(B182),SUM($B$5:B182),NA()),NA())</f>
        <v/>
      </c>
    </row>
    <row r="183">
      <c r="A183" t="n">
        <v>179</v>
      </c>
      <c r="B183">
        <f>IFERROR(IF('Trade Log'!Q180="",NA(),'Trade Log'!Q180),NA())</f>
        <v/>
      </c>
      <c r="C183">
        <f>IFERROR(IF(ISNUMBER(B183),SUM($B$5:B183),NA()),NA())</f>
        <v/>
      </c>
    </row>
    <row r="184">
      <c r="A184" t="n">
        <v>180</v>
      </c>
      <c r="B184">
        <f>IFERROR(IF('Trade Log'!Q181="",NA(),'Trade Log'!Q181),NA())</f>
        <v/>
      </c>
      <c r="C184">
        <f>IFERROR(IF(ISNUMBER(B184),SUM($B$5:B184),NA()),NA())</f>
        <v/>
      </c>
    </row>
    <row r="185">
      <c r="A185" t="n">
        <v>181</v>
      </c>
      <c r="B185">
        <f>IFERROR(IF('Trade Log'!Q182="",NA(),'Trade Log'!Q182),NA())</f>
        <v/>
      </c>
      <c r="C185">
        <f>IFERROR(IF(ISNUMBER(B185),SUM($B$5:B185),NA()),NA())</f>
        <v/>
      </c>
    </row>
    <row r="186">
      <c r="A186" t="n">
        <v>182</v>
      </c>
      <c r="B186">
        <f>IFERROR(IF('Trade Log'!Q183="",NA(),'Trade Log'!Q183),NA())</f>
        <v/>
      </c>
      <c r="C186">
        <f>IFERROR(IF(ISNUMBER(B186),SUM($B$5:B186),NA()),NA())</f>
        <v/>
      </c>
    </row>
    <row r="187">
      <c r="A187" t="n">
        <v>183</v>
      </c>
      <c r="B187">
        <f>IFERROR(IF('Trade Log'!Q184="",NA(),'Trade Log'!Q184),NA())</f>
        <v/>
      </c>
      <c r="C187">
        <f>IFERROR(IF(ISNUMBER(B187),SUM($B$5:B187),NA()),NA())</f>
        <v/>
      </c>
    </row>
    <row r="188">
      <c r="A188" t="n">
        <v>184</v>
      </c>
      <c r="B188">
        <f>IFERROR(IF('Trade Log'!Q185="",NA(),'Trade Log'!Q185),NA())</f>
        <v/>
      </c>
      <c r="C188">
        <f>IFERROR(IF(ISNUMBER(B188),SUM($B$5:B188),NA()),NA())</f>
        <v/>
      </c>
    </row>
    <row r="189">
      <c r="A189" t="n">
        <v>185</v>
      </c>
      <c r="B189">
        <f>IFERROR(IF('Trade Log'!Q186="",NA(),'Trade Log'!Q186),NA())</f>
        <v/>
      </c>
      <c r="C189">
        <f>IFERROR(IF(ISNUMBER(B189),SUM($B$5:B189),NA()),NA())</f>
        <v/>
      </c>
    </row>
    <row r="190">
      <c r="A190" t="n">
        <v>186</v>
      </c>
      <c r="B190">
        <f>IFERROR(IF('Trade Log'!Q187="",NA(),'Trade Log'!Q187),NA())</f>
        <v/>
      </c>
      <c r="C190">
        <f>IFERROR(IF(ISNUMBER(B190),SUM($B$5:B190),NA()),NA())</f>
        <v/>
      </c>
    </row>
    <row r="191">
      <c r="A191" t="n">
        <v>187</v>
      </c>
      <c r="B191">
        <f>IFERROR(IF('Trade Log'!Q188="",NA(),'Trade Log'!Q188),NA())</f>
        <v/>
      </c>
      <c r="C191">
        <f>IFERROR(IF(ISNUMBER(B191),SUM($B$5:B191),NA()),NA())</f>
        <v/>
      </c>
    </row>
    <row r="192">
      <c r="A192" t="n">
        <v>188</v>
      </c>
      <c r="B192">
        <f>IFERROR(IF('Trade Log'!Q189="",NA(),'Trade Log'!Q189),NA())</f>
        <v/>
      </c>
      <c r="C192">
        <f>IFERROR(IF(ISNUMBER(B192),SUM($B$5:B192),NA()),NA())</f>
        <v/>
      </c>
    </row>
    <row r="193">
      <c r="A193" t="n">
        <v>189</v>
      </c>
      <c r="B193">
        <f>IFERROR(IF('Trade Log'!Q190="",NA(),'Trade Log'!Q190),NA())</f>
        <v/>
      </c>
      <c r="C193">
        <f>IFERROR(IF(ISNUMBER(B193),SUM($B$5:B193),NA()),NA())</f>
        <v/>
      </c>
    </row>
    <row r="194">
      <c r="A194" t="n">
        <v>190</v>
      </c>
      <c r="B194">
        <f>IFERROR(IF('Trade Log'!Q191="",NA(),'Trade Log'!Q191),NA())</f>
        <v/>
      </c>
      <c r="C194">
        <f>IFERROR(IF(ISNUMBER(B194),SUM($B$5:B194),NA()),NA())</f>
        <v/>
      </c>
    </row>
    <row r="195">
      <c r="A195" t="n">
        <v>191</v>
      </c>
      <c r="B195">
        <f>IFERROR(IF('Trade Log'!Q192="",NA(),'Trade Log'!Q192),NA())</f>
        <v/>
      </c>
      <c r="C195">
        <f>IFERROR(IF(ISNUMBER(B195),SUM($B$5:B195),NA()),NA())</f>
        <v/>
      </c>
    </row>
    <row r="196">
      <c r="A196" t="n">
        <v>192</v>
      </c>
      <c r="B196">
        <f>IFERROR(IF('Trade Log'!Q193="",NA(),'Trade Log'!Q193),NA())</f>
        <v/>
      </c>
      <c r="C196">
        <f>IFERROR(IF(ISNUMBER(B196),SUM($B$5:B196),NA()),NA())</f>
        <v/>
      </c>
    </row>
    <row r="197">
      <c r="A197" t="n">
        <v>193</v>
      </c>
      <c r="B197">
        <f>IFERROR(IF('Trade Log'!Q194="",NA(),'Trade Log'!Q194),NA())</f>
        <v/>
      </c>
      <c r="C197">
        <f>IFERROR(IF(ISNUMBER(B197),SUM($B$5:B197),NA()),NA())</f>
        <v/>
      </c>
    </row>
    <row r="198">
      <c r="A198" t="n">
        <v>194</v>
      </c>
      <c r="B198">
        <f>IFERROR(IF('Trade Log'!Q195="",NA(),'Trade Log'!Q195),NA())</f>
        <v/>
      </c>
      <c r="C198">
        <f>IFERROR(IF(ISNUMBER(B198),SUM($B$5:B198),NA()),NA())</f>
        <v/>
      </c>
    </row>
    <row r="199">
      <c r="A199" t="n">
        <v>195</v>
      </c>
      <c r="B199">
        <f>IFERROR(IF('Trade Log'!Q196="",NA(),'Trade Log'!Q196),NA())</f>
        <v/>
      </c>
      <c r="C199">
        <f>IFERROR(IF(ISNUMBER(B199),SUM($B$5:B199),NA()),NA())</f>
        <v/>
      </c>
    </row>
    <row r="200">
      <c r="A200" t="n">
        <v>196</v>
      </c>
      <c r="B200">
        <f>IFERROR(IF('Trade Log'!Q197="",NA(),'Trade Log'!Q197),NA())</f>
        <v/>
      </c>
      <c r="C200">
        <f>IFERROR(IF(ISNUMBER(B200),SUM($B$5:B200),NA()),NA())</f>
        <v/>
      </c>
    </row>
    <row r="201">
      <c r="A201" t="n">
        <v>197</v>
      </c>
      <c r="B201">
        <f>IFERROR(IF('Trade Log'!Q198="",NA(),'Trade Log'!Q198),NA())</f>
        <v/>
      </c>
      <c r="C201">
        <f>IFERROR(IF(ISNUMBER(B201),SUM($B$5:B201),NA()),NA())</f>
        <v/>
      </c>
    </row>
    <row r="202">
      <c r="A202" t="n">
        <v>198</v>
      </c>
      <c r="B202">
        <f>IFERROR(IF('Trade Log'!Q199="",NA(),'Trade Log'!Q199),NA())</f>
        <v/>
      </c>
      <c r="C202">
        <f>IFERROR(IF(ISNUMBER(B202),SUM($B$5:B202),NA()),NA())</f>
        <v/>
      </c>
    </row>
    <row r="203">
      <c r="A203" t="n">
        <v>199</v>
      </c>
      <c r="B203">
        <f>IFERROR(IF('Trade Log'!Q200="",NA(),'Trade Log'!Q200),NA())</f>
        <v/>
      </c>
      <c r="C203">
        <f>IFERROR(IF(ISNUMBER(B203),SUM($B$5:B203),NA()),NA())</f>
        <v/>
      </c>
    </row>
    <row r="204">
      <c r="A204" t="n">
        <v>200</v>
      </c>
      <c r="B204">
        <f>IFERROR(IF('Trade Log'!Q201="",NA(),'Trade Log'!Q201),NA())</f>
        <v/>
      </c>
      <c r="C204">
        <f>IFERROR(IF(ISNUMBER(B204),SUM($B$5:B204),NA()),NA())</f>
        <v/>
      </c>
    </row>
    <row r="205">
      <c r="A205" t="n">
        <v>201</v>
      </c>
      <c r="B205">
        <f>IFERROR(IF('Trade Log'!Q202="",NA(),'Trade Log'!Q202),NA())</f>
        <v/>
      </c>
      <c r="C205">
        <f>IFERROR(IF(ISNUMBER(B205),SUM($B$5:B205),NA()),NA())</f>
        <v/>
      </c>
    </row>
    <row r="206">
      <c r="A206" t="n">
        <v>202</v>
      </c>
      <c r="B206">
        <f>IFERROR(IF('Trade Log'!Q203="",NA(),'Trade Log'!Q203),NA())</f>
        <v/>
      </c>
      <c r="C206">
        <f>IFERROR(IF(ISNUMBER(B206),SUM($B$5:B206),NA()),NA())</f>
        <v/>
      </c>
    </row>
    <row r="207">
      <c r="A207" t="n">
        <v>203</v>
      </c>
      <c r="B207">
        <f>IFERROR(IF('Trade Log'!Q204="",NA(),'Trade Log'!Q204),NA())</f>
        <v/>
      </c>
      <c r="C207">
        <f>IFERROR(IF(ISNUMBER(B207),SUM($B$5:B207),NA()),NA())</f>
        <v/>
      </c>
    </row>
    <row r="208">
      <c r="A208" t="n">
        <v>204</v>
      </c>
      <c r="B208">
        <f>IFERROR(IF('Trade Log'!Q205="",NA(),'Trade Log'!Q205),NA())</f>
        <v/>
      </c>
      <c r="C208">
        <f>IFERROR(IF(ISNUMBER(B208),SUM($B$5:B208),NA()),NA())</f>
        <v/>
      </c>
    </row>
    <row r="209">
      <c r="A209" t="n">
        <v>205</v>
      </c>
      <c r="B209">
        <f>IFERROR(IF('Trade Log'!Q206="",NA(),'Trade Log'!Q206),NA())</f>
        <v/>
      </c>
      <c r="C209">
        <f>IFERROR(IF(ISNUMBER(B209),SUM($B$5:B209),NA()),NA())</f>
        <v/>
      </c>
    </row>
    <row r="210">
      <c r="A210" t="n">
        <v>206</v>
      </c>
      <c r="B210">
        <f>IFERROR(IF('Trade Log'!Q207="",NA(),'Trade Log'!Q207),NA())</f>
        <v/>
      </c>
      <c r="C210">
        <f>IFERROR(IF(ISNUMBER(B210),SUM($B$5:B210),NA()),NA())</f>
        <v/>
      </c>
    </row>
    <row r="211">
      <c r="A211" t="n">
        <v>207</v>
      </c>
      <c r="B211">
        <f>IFERROR(IF('Trade Log'!Q208="",NA(),'Trade Log'!Q208),NA())</f>
        <v/>
      </c>
      <c r="C211">
        <f>IFERROR(IF(ISNUMBER(B211),SUM($B$5:B211),NA()),NA())</f>
        <v/>
      </c>
    </row>
    <row r="212">
      <c r="A212" t="n">
        <v>208</v>
      </c>
      <c r="B212">
        <f>IFERROR(IF('Trade Log'!Q209="",NA(),'Trade Log'!Q209),NA())</f>
        <v/>
      </c>
      <c r="C212">
        <f>IFERROR(IF(ISNUMBER(B212),SUM($B$5:B212),NA()),NA())</f>
        <v/>
      </c>
    </row>
    <row r="213">
      <c r="A213" t="n">
        <v>209</v>
      </c>
      <c r="B213">
        <f>IFERROR(IF('Trade Log'!Q210="",NA(),'Trade Log'!Q210),NA())</f>
        <v/>
      </c>
      <c r="C213">
        <f>IFERROR(IF(ISNUMBER(B213),SUM($B$5:B213),NA()),NA())</f>
        <v/>
      </c>
    </row>
    <row r="214">
      <c r="A214" t="n">
        <v>210</v>
      </c>
      <c r="B214">
        <f>IFERROR(IF('Trade Log'!Q211="",NA(),'Trade Log'!Q211),NA())</f>
        <v/>
      </c>
      <c r="C214">
        <f>IFERROR(IF(ISNUMBER(B214),SUM($B$5:B214),NA()),NA())</f>
        <v/>
      </c>
    </row>
    <row r="215">
      <c r="A215" t="n">
        <v>211</v>
      </c>
      <c r="B215">
        <f>IFERROR(IF('Trade Log'!Q212="",NA(),'Trade Log'!Q212),NA())</f>
        <v/>
      </c>
      <c r="C215">
        <f>IFERROR(IF(ISNUMBER(B215),SUM($B$5:B215),NA()),NA())</f>
        <v/>
      </c>
    </row>
    <row r="216">
      <c r="A216" t="n">
        <v>212</v>
      </c>
      <c r="B216">
        <f>IFERROR(IF('Trade Log'!Q213="",NA(),'Trade Log'!Q213),NA())</f>
        <v/>
      </c>
      <c r="C216">
        <f>IFERROR(IF(ISNUMBER(B216),SUM($B$5:B216),NA()),NA())</f>
        <v/>
      </c>
    </row>
    <row r="217">
      <c r="A217" t="n">
        <v>213</v>
      </c>
      <c r="B217">
        <f>IFERROR(IF('Trade Log'!Q214="",NA(),'Trade Log'!Q214),NA())</f>
        <v/>
      </c>
      <c r="C217">
        <f>IFERROR(IF(ISNUMBER(B217),SUM($B$5:B217),NA()),NA())</f>
        <v/>
      </c>
    </row>
    <row r="218">
      <c r="A218" t="n">
        <v>214</v>
      </c>
      <c r="B218">
        <f>IFERROR(IF('Trade Log'!Q215="",NA(),'Trade Log'!Q215),NA())</f>
        <v/>
      </c>
      <c r="C218">
        <f>IFERROR(IF(ISNUMBER(B218),SUM($B$5:B218),NA()),NA())</f>
        <v/>
      </c>
    </row>
    <row r="219">
      <c r="A219" t="n">
        <v>215</v>
      </c>
      <c r="B219">
        <f>IFERROR(IF('Trade Log'!Q216="",NA(),'Trade Log'!Q216),NA())</f>
        <v/>
      </c>
      <c r="C219">
        <f>IFERROR(IF(ISNUMBER(B219),SUM($B$5:B219),NA()),NA())</f>
        <v/>
      </c>
    </row>
    <row r="220">
      <c r="A220" t="n">
        <v>216</v>
      </c>
      <c r="B220">
        <f>IFERROR(IF('Trade Log'!Q217="",NA(),'Trade Log'!Q217),NA())</f>
        <v/>
      </c>
      <c r="C220">
        <f>IFERROR(IF(ISNUMBER(B220),SUM($B$5:B220),NA()),NA())</f>
        <v/>
      </c>
    </row>
    <row r="221">
      <c r="A221" t="n">
        <v>217</v>
      </c>
      <c r="B221">
        <f>IFERROR(IF('Trade Log'!Q218="",NA(),'Trade Log'!Q218),NA())</f>
        <v/>
      </c>
      <c r="C221">
        <f>IFERROR(IF(ISNUMBER(B221),SUM($B$5:B221),NA()),NA())</f>
        <v/>
      </c>
    </row>
    <row r="222">
      <c r="A222" t="n">
        <v>218</v>
      </c>
      <c r="B222">
        <f>IFERROR(IF('Trade Log'!Q219="",NA(),'Trade Log'!Q219),NA())</f>
        <v/>
      </c>
      <c r="C222">
        <f>IFERROR(IF(ISNUMBER(B222),SUM($B$5:B222),NA()),NA())</f>
        <v/>
      </c>
    </row>
    <row r="223">
      <c r="A223" t="n">
        <v>219</v>
      </c>
      <c r="B223">
        <f>IFERROR(IF('Trade Log'!Q220="",NA(),'Trade Log'!Q220),NA())</f>
        <v/>
      </c>
      <c r="C223">
        <f>IFERROR(IF(ISNUMBER(B223),SUM($B$5:B223),NA()),NA())</f>
        <v/>
      </c>
    </row>
    <row r="224">
      <c r="A224" t="n">
        <v>220</v>
      </c>
      <c r="B224">
        <f>IFERROR(IF('Trade Log'!Q221="",NA(),'Trade Log'!Q221),NA())</f>
        <v/>
      </c>
      <c r="C224">
        <f>IFERROR(IF(ISNUMBER(B224),SUM($B$5:B224),NA()),NA())</f>
        <v/>
      </c>
    </row>
    <row r="225">
      <c r="A225" t="n">
        <v>221</v>
      </c>
      <c r="B225">
        <f>IFERROR(IF('Trade Log'!Q222="",NA(),'Trade Log'!Q222),NA())</f>
        <v/>
      </c>
      <c r="C225">
        <f>IFERROR(IF(ISNUMBER(B225),SUM($B$5:B225),NA()),NA())</f>
        <v/>
      </c>
    </row>
    <row r="226">
      <c r="A226" t="n">
        <v>222</v>
      </c>
      <c r="B226">
        <f>IFERROR(IF('Trade Log'!Q223="",NA(),'Trade Log'!Q223),NA())</f>
        <v/>
      </c>
      <c r="C226">
        <f>IFERROR(IF(ISNUMBER(B226),SUM($B$5:B226),NA()),NA())</f>
        <v/>
      </c>
    </row>
    <row r="227">
      <c r="A227" t="n">
        <v>223</v>
      </c>
      <c r="B227">
        <f>IFERROR(IF('Trade Log'!Q224="",NA(),'Trade Log'!Q224),NA())</f>
        <v/>
      </c>
      <c r="C227">
        <f>IFERROR(IF(ISNUMBER(B227),SUM($B$5:B227),NA()),NA())</f>
        <v/>
      </c>
    </row>
    <row r="228">
      <c r="A228" t="n">
        <v>224</v>
      </c>
      <c r="B228">
        <f>IFERROR(IF('Trade Log'!Q225="",NA(),'Trade Log'!Q225),NA())</f>
        <v/>
      </c>
      <c r="C228">
        <f>IFERROR(IF(ISNUMBER(B228),SUM($B$5:B228),NA()),NA())</f>
        <v/>
      </c>
    </row>
    <row r="229">
      <c r="A229" t="n">
        <v>225</v>
      </c>
      <c r="B229">
        <f>IFERROR(IF('Trade Log'!Q226="",NA(),'Trade Log'!Q226),NA())</f>
        <v/>
      </c>
      <c r="C229">
        <f>IFERROR(IF(ISNUMBER(B229),SUM($B$5:B229),NA()),NA())</f>
        <v/>
      </c>
    </row>
    <row r="230">
      <c r="A230" t="n">
        <v>226</v>
      </c>
      <c r="B230">
        <f>IFERROR(IF('Trade Log'!Q227="",NA(),'Trade Log'!Q227),NA())</f>
        <v/>
      </c>
      <c r="C230">
        <f>IFERROR(IF(ISNUMBER(B230),SUM($B$5:B230),NA()),NA())</f>
        <v/>
      </c>
    </row>
    <row r="231">
      <c r="A231" t="n">
        <v>227</v>
      </c>
      <c r="B231">
        <f>IFERROR(IF('Trade Log'!Q228="",NA(),'Trade Log'!Q228),NA())</f>
        <v/>
      </c>
      <c r="C231">
        <f>IFERROR(IF(ISNUMBER(B231),SUM($B$5:B231),NA()),NA())</f>
        <v/>
      </c>
    </row>
    <row r="232">
      <c r="A232" t="n">
        <v>228</v>
      </c>
      <c r="B232">
        <f>IFERROR(IF('Trade Log'!Q229="",NA(),'Trade Log'!Q229),NA())</f>
        <v/>
      </c>
      <c r="C232">
        <f>IFERROR(IF(ISNUMBER(B232),SUM($B$5:B232),NA()),NA())</f>
        <v/>
      </c>
    </row>
    <row r="233">
      <c r="A233" t="n">
        <v>229</v>
      </c>
      <c r="B233">
        <f>IFERROR(IF('Trade Log'!Q230="",NA(),'Trade Log'!Q230),NA())</f>
        <v/>
      </c>
      <c r="C233">
        <f>IFERROR(IF(ISNUMBER(B233),SUM($B$5:B233),NA()),NA())</f>
        <v/>
      </c>
    </row>
    <row r="234">
      <c r="A234" t="n">
        <v>230</v>
      </c>
      <c r="B234">
        <f>IFERROR(IF('Trade Log'!Q231="",NA(),'Trade Log'!Q231),NA())</f>
        <v/>
      </c>
      <c r="C234">
        <f>IFERROR(IF(ISNUMBER(B234),SUM($B$5:B234),NA()),NA())</f>
        <v/>
      </c>
    </row>
    <row r="235">
      <c r="A235" t="n">
        <v>231</v>
      </c>
      <c r="B235">
        <f>IFERROR(IF('Trade Log'!Q232="",NA(),'Trade Log'!Q232),NA())</f>
        <v/>
      </c>
      <c r="C235">
        <f>IFERROR(IF(ISNUMBER(B235),SUM($B$5:B235),NA()),NA())</f>
        <v/>
      </c>
    </row>
    <row r="236">
      <c r="A236" t="n">
        <v>232</v>
      </c>
      <c r="B236">
        <f>IFERROR(IF('Trade Log'!Q233="",NA(),'Trade Log'!Q233),NA())</f>
        <v/>
      </c>
      <c r="C236">
        <f>IFERROR(IF(ISNUMBER(B236),SUM($B$5:B236),NA()),NA())</f>
        <v/>
      </c>
    </row>
    <row r="237">
      <c r="A237" t="n">
        <v>233</v>
      </c>
      <c r="B237">
        <f>IFERROR(IF('Trade Log'!Q234="",NA(),'Trade Log'!Q234),NA())</f>
        <v/>
      </c>
      <c r="C237">
        <f>IFERROR(IF(ISNUMBER(B237),SUM($B$5:B237),NA()),NA())</f>
        <v/>
      </c>
    </row>
    <row r="238">
      <c r="A238" t="n">
        <v>234</v>
      </c>
      <c r="B238">
        <f>IFERROR(IF('Trade Log'!Q235="",NA(),'Trade Log'!Q235),NA())</f>
        <v/>
      </c>
      <c r="C238">
        <f>IFERROR(IF(ISNUMBER(B238),SUM($B$5:B238),NA()),NA())</f>
        <v/>
      </c>
    </row>
    <row r="239">
      <c r="A239" t="n">
        <v>235</v>
      </c>
      <c r="B239">
        <f>IFERROR(IF('Trade Log'!Q236="",NA(),'Trade Log'!Q236),NA())</f>
        <v/>
      </c>
      <c r="C239">
        <f>IFERROR(IF(ISNUMBER(B239),SUM($B$5:B239),NA()),NA())</f>
        <v/>
      </c>
    </row>
    <row r="240">
      <c r="A240" t="n">
        <v>236</v>
      </c>
      <c r="B240">
        <f>IFERROR(IF('Trade Log'!Q237="",NA(),'Trade Log'!Q237),NA())</f>
        <v/>
      </c>
      <c r="C240">
        <f>IFERROR(IF(ISNUMBER(B240),SUM($B$5:B240),NA()),NA())</f>
        <v/>
      </c>
    </row>
    <row r="241">
      <c r="A241" t="n">
        <v>237</v>
      </c>
      <c r="B241">
        <f>IFERROR(IF('Trade Log'!Q238="",NA(),'Trade Log'!Q238),NA())</f>
        <v/>
      </c>
      <c r="C241">
        <f>IFERROR(IF(ISNUMBER(B241),SUM($B$5:B241),NA()),NA())</f>
        <v/>
      </c>
    </row>
    <row r="242">
      <c r="A242" t="n">
        <v>238</v>
      </c>
      <c r="B242">
        <f>IFERROR(IF('Trade Log'!Q239="",NA(),'Trade Log'!Q239),NA())</f>
        <v/>
      </c>
      <c r="C242">
        <f>IFERROR(IF(ISNUMBER(B242),SUM($B$5:B242),NA()),NA())</f>
        <v/>
      </c>
    </row>
    <row r="243">
      <c r="A243" t="n">
        <v>239</v>
      </c>
      <c r="B243">
        <f>IFERROR(IF('Trade Log'!Q240="",NA(),'Trade Log'!Q240),NA())</f>
        <v/>
      </c>
      <c r="C243">
        <f>IFERROR(IF(ISNUMBER(B243),SUM($B$5:B243),NA()),NA())</f>
        <v/>
      </c>
    </row>
    <row r="244">
      <c r="A244" t="n">
        <v>240</v>
      </c>
      <c r="B244">
        <f>IFERROR(IF('Trade Log'!Q241="",NA(),'Trade Log'!Q241),NA())</f>
        <v/>
      </c>
      <c r="C244">
        <f>IFERROR(IF(ISNUMBER(B244),SUM($B$5:B244),NA()),NA())</f>
        <v/>
      </c>
    </row>
    <row r="245">
      <c r="A245" t="n">
        <v>241</v>
      </c>
      <c r="B245">
        <f>IFERROR(IF('Trade Log'!Q242="",NA(),'Trade Log'!Q242),NA())</f>
        <v/>
      </c>
      <c r="C245">
        <f>IFERROR(IF(ISNUMBER(B245),SUM($B$5:B245),NA()),NA())</f>
        <v/>
      </c>
    </row>
    <row r="246">
      <c r="A246" t="n">
        <v>242</v>
      </c>
      <c r="B246">
        <f>IFERROR(IF('Trade Log'!Q243="",NA(),'Trade Log'!Q243),NA())</f>
        <v/>
      </c>
      <c r="C246">
        <f>IFERROR(IF(ISNUMBER(B246),SUM($B$5:B246),NA()),NA())</f>
        <v/>
      </c>
    </row>
    <row r="247">
      <c r="A247" t="n">
        <v>243</v>
      </c>
      <c r="B247">
        <f>IFERROR(IF('Trade Log'!Q244="",NA(),'Trade Log'!Q244),NA())</f>
        <v/>
      </c>
      <c r="C247">
        <f>IFERROR(IF(ISNUMBER(B247),SUM($B$5:B247),NA()),NA())</f>
        <v/>
      </c>
    </row>
    <row r="248">
      <c r="A248" t="n">
        <v>244</v>
      </c>
      <c r="B248">
        <f>IFERROR(IF('Trade Log'!Q245="",NA(),'Trade Log'!Q245),NA())</f>
        <v/>
      </c>
      <c r="C248">
        <f>IFERROR(IF(ISNUMBER(B248),SUM($B$5:B248),NA()),NA())</f>
        <v/>
      </c>
    </row>
    <row r="249">
      <c r="A249" t="n">
        <v>245</v>
      </c>
      <c r="B249">
        <f>IFERROR(IF('Trade Log'!Q246="",NA(),'Trade Log'!Q246),NA())</f>
        <v/>
      </c>
      <c r="C249">
        <f>IFERROR(IF(ISNUMBER(B249),SUM($B$5:B249),NA()),NA())</f>
        <v/>
      </c>
    </row>
    <row r="250">
      <c r="A250" t="n">
        <v>246</v>
      </c>
      <c r="B250">
        <f>IFERROR(IF('Trade Log'!Q247="",NA(),'Trade Log'!Q247),NA())</f>
        <v/>
      </c>
      <c r="C250">
        <f>IFERROR(IF(ISNUMBER(B250),SUM($B$5:B250),NA()),NA())</f>
        <v/>
      </c>
    </row>
    <row r="251">
      <c r="A251" t="n">
        <v>247</v>
      </c>
      <c r="B251">
        <f>IFERROR(IF('Trade Log'!Q248="",NA(),'Trade Log'!Q248),NA())</f>
        <v/>
      </c>
      <c r="C251">
        <f>IFERROR(IF(ISNUMBER(B251),SUM($B$5:B251),NA()),NA())</f>
        <v/>
      </c>
    </row>
    <row r="252">
      <c r="A252" t="n">
        <v>248</v>
      </c>
      <c r="B252">
        <f>IFERROR(IF('Trade Log'!Q249="",NA(),'Trade Log'!Q249),NA())</f>
        <v/>
      </c>
      <c r="C252">
        <f>IFERROR(IF(ISNUMBER(B252),SUM($B$5:B252),NA()),NA())</f>
        <v/>
      </c>
    </row>
    <row r="253">
      <c r="A253" t="n">
        <v>249</v>
      </c>
      <c r="B253">
        <f>IFERROR(IF('Trade Log'!Q250="",NA(),'Trade Log'!Q250),NA())</f>
        <v/>
      </c>
      <c r="C253">
        <f>IFERROR(IF(ISNUMBER(B253),SUM($B$5:B253),NA()),NA())</f>
        <v/>
      </c>
    </row>
    <row r="254">
      <c r="A254" t="n">
        <v>250</v>
      </c>
      <c r="B254">
        <f>IFERROR(IF('Trade Log'!Q251="",NA(),'Trade Log'!Q251),NA())</f>
        <v/>
      </c>
      <c r="C254">
        <f>IFERROR(IF(ISNUMBER(B254),SUM($B$5:B254),NA()),NA())</f>
        <v/>
      </c>
    </row>
    <row r="255">
      <c r="A255" t="n">
        <v>251</v>
      </c>
      <c r="B255">
        <f>IFERROR(IF('Trade Log'!Q252="",NA(),'Trade Log'!Q252),NA())</f>
        <v/>
      </c>
      <c r="C255">
        <f>IFERROR(IF(ISNUMBER(B255),SUM($B$5:B255),NA()),NA())</f>
        <v/>
      </c>
    </row>
    <row r="256">
      <c r="A256" t="n">
        <v>252</v>
      </c>
      <c r="B256">
        <f>IFERROR(IF('Trade Log'!Q253="",NA(),'Trade Log'!Q253),NA())</f>
        <v/>
      </c>
      <c r="C256">
        <f>IFERROR(IF(ISNUMBER(B256),SUM($B$5:B256),NA()),NA())</f>
        <v/>
      </c>
    </row>
    <row r="257">
      <c r="A257" t="n">
        <v>253</v>
      </c>
      <c r="B257">
        <f>IFERROR(IF('Trade Log'!Q254="",NA(),'Trade Log'!Q254),NA())</f>
        <v/>
      </c>
      <c r="C257">
        <f>IFERROR(IF(ISNUMBER(B257),SUM($B$5:B257),NA()),NA())</f>
        <v/>
      </c>
    </row>
    <row r="258">
      <c r="A258" t="n">
        <v>254</v>
      </c>
      <c r="B258">
        <f>IFERROR(IF('Trade Log'!Q255="",NA(),'Trade Log'!Q255),NA())</f>
        <v/>
      </c>
      <c r="C258">
        <f>IFERROR(IF(ISNUMBER(B258),SUM($B$5:B258),NA()),NA())</f>
        <v/>
      </c>
    </row>
    <row r="259">
      <c r="A259" t="n">
        <v>255</v>
      </c>
      <c r="B259">
        <f>IFERROR(IF('Trade Log'!Q256="",NA(),'Trade Log'!Q256),NA())</f>
        <v/>
      </c>
      <c r="C259">
        <f>IFERROR(IF(ISNUMBER(B259),SUM($B$5:B259),NA()),NA())</f>
        <v/>
      </c>
    </row>
    <row r="260">
      <c r="A260" t="n">
        <v>256</v>
      </c>
      <c r="B260">
        <f>IFERROR(IF('Trade Log'!Q257="",NA(),'Trade Log'!Q257),NA())</f>
        <v/>
      </c>
      <c r="C260">
        <f>IFERROR(IF(ISNUMBER(B260),SUM($B$5:B260),NA()),NA())</f>
        <v/>
      </c>
    </row>
    <row r="261">
      <c r="A261" t="n">
        <v>257</v>
      </c>
      <c r="B261">
        <f>IFERROR(IF('Trade Log'!Q258="",NA(),'Trade Log'!Q258),NA())</f>
        <v/>
      </c>
      <c r="C261">
        <f>IFERROR(IF(ISNUMBER(B261),SUM($B$5:B261),NA()),NA())</f>
        <v/>
      </c>
    </row>
    <row r="262">
      <c r="A262" t="n">
        <v>258</v>
      </c>
      <c r="B262">
        <f>IFERROR(IF('Trade Log'!Q259="",NA(),'Trade Log'!Q259),NA())</f>
        <v/>
      </c>
      <c r="C262">
        <f>IFERROR(IF(ISNUMBER(B262),SUM($B$5:B262),NA()),NA())</f>
        <v/>
      </c>
    </row>
    <row r="263">
      <c r="A263" t="n">
        <v>259</v>
      </c>
      <c r="B263">
        <f>IFERROR(IF('Trade Log'!Q260="",NA(),'Trade Log'!Q260),NA())</f>
        <v/>
      </c>
      <c r="C263">
        <f>IFERROR(IF(ISNUMBER(B263),SUM($B$5:B263),NA()),NA())</f>
        <v/>
      </c>
    </row>
    <row r="264">
      <c r="A264" t="n">
        <v>260</v>
      </c>
      <c r="B264">
        <f>IFERROR(IF('Trade Log'!Q261="",NA(),'Trade Log'!Q261),NA())</f>
        <v/>
      </c>
      <c r="C264">
        <f>IFERROR(IF(ISNUMBER(B264),SUM($B$5:B264),NA()),NA())</f>
        <v/>
      </c>
    </row>
    <row r="265">
      <c r="A265" t="n">
        <v>261</v>
      </c>
      <c r="B265">
        <f>IFERROR(IF('Trade Log'!Q262="",NA(),'Trade Log'!Q262),NA())</f>
        <v/>
      </c>
      <c r="C265">
        <f>IFERROR(IF(ISNUMBER(B265),SUM($B$5:B265),NA()),NA())</f>
        <v/>
      </c>
    </row>
    <row r="266">
      <c r="A266" t="n">
        <v>262</v>
      </c>
      <c r="B266">
        <f>IFERROR(IF('Trade Log'!Q263="",NA(),'Trade Log'!Q263),NA())</f>
        <v/>
      </c>
      <c r="C266">
        <f>IFERROR(IF(ISNUMBER(B266),SUM($B$5:B266),NA()),NA())</f>
        <v/>
      </c>
    </row>
    <row r="267">
      <c r="A267" t="n">
        <v>263</v>
      </c>
      <c r="B267">
        <f>IFERROR(IF('Trade Log'!Q264="",NA(),'Trade Log'!Q264),NA())</f>
        <v/>
      </c>
      <c r="C267">
        <f>IFERROR(IF(ISNUMBER(B267),SUM($B$5:B267),NA()),NA())</f>
        <v/>
      </c>
    </row>
    <row r="268">
      <c r="A268" t="n">
        <v>264</v>
      </c>
      <c r="B268">
        <f>IFERROR(IF('Trade Log'!Q265="",NA(),'Trade Log'!Q265),NA())</f>
        <v/>
      </c>
      <c r="C268">
        <f>IFERROR(IF(ISNUMBER(B268),SUM($B$5:B268),NA()),NA())</f>
        <v/>
      </c>
    </row>
    <row r="269">
      <c r="A269" t="n">
        <v>265</v>
      </c>
      <c r="B269">
        <f>IFERROR(IF('Trade Log'!Q266="",NA(),'Trade Log'!Q266),NA())</f>
        <v/>
      </c>
      <c r="C269">
        <f>IFERROR(IF(ISNUMBER(B269),SUM($B$5:B269),NA()),NA())</f>
        <v/>
      </c>
    </row>
    <row r="270">
      <c r="A270" t="n">
        <v>266</v>
      </c>
      <c r="B270">
        <f>IFERROR(IF('Trade Log'!Q267="",NA(),'Trade Log'!Q267),NA())</f>
        <v/>
      </c>
      <c r="C270">
        <f>IFERROR(IF(ISNUMBER(B270),SUM($B$5:B270),NA()),NA())</f>
        <v/>
      </c>
    </row>
    <row r="271">
      <c r="A271" t="n">
        <v>267</v>
      </c>
      <c r="B271">
        <f>IFERROR(IF('Trade Log'!Q268="",NA(),'Trade Log'!Q268),NA())</f>
        <v/>
      </c>
      <c r="C271">
        <f>IFERROR(IF(ISNUMBER(B271),SUM($B$5:B271),NA()),NA())</f>
        <v/>
      </c>
    </row>
    <row r="272">
      <c r="A272" t="n">
        <v>268</v>
      </c>
      <c r="B272">
        <f>IFERROR(IF('Trade Log'!Q269="",NA(),'Trade Log'!Q269),NA())</f>
        <v/>
      </c>
      <c r="C272">
        <f>IFERROR(IF(ISNUMBER(B272),SUM($B$5:B272),NA()),NA())</f>
        <v/>
      </c>
    </row>
    <row r="273">
      <c r="A273" t="n">
        <v>269</v>
      </c>
      <c r="B273">
        <f>IFERROR(IF('Trade Log'!Q270="",NA(),'Trade Log'!Q270),NA())</f>
        <v/>
      </c>
      <c r="C273">
        <f>IFERROR(IF(ISNUMBER(B273),SUM($B$5:B273),NA()),NA())</f>
        <v/>
      </c>
    </row>
    <row r="274">
      <c r="A274" t="n">
        <v>270</v>
      </c>
      <c r="B274">
        <f>IFERROR(IF('Trade Log'!Q271="",NA(),'Trade Log'!Q271),NA())</f>
        <v/>
      </c>
      <c r="C274">
        <f>IFERROR(IF(ISNUMBER(B274),SUM($B$5:B274),NA()),NA())</f>
        <v/>
      </c>
    </row>
    <row r="275">
      <c r="A275" t="n">
        <v>271</v>
      </c>
      <c r="B275">
        <f>IFERROR(IF('Trade Log'!Q272="",NA(),'Trade Log'!Q272),NA())</f>
        <v/>
      </c>
      <c r="C275">
        <f>IFERROR(IF(ISNUMBER(B275),SUM($B$5:B275),NA()),NA())</f>
        <v/>
      </c>
    </row>
    <row r="276">
      <c r="A276" t="n">
        <v>272</v>
      </c>
      <c r="B276">
        <f>IFERROR(IF('Trade Log'!Q273="",NA(),'Trade Log'!Q273),NA())</f>
        <v/>
      </c>
      <c r="C276">
        <f>IFERROR(IF(ISNUMBER(B276),SUM($B$5:B276),NA()),NA())</f>
        <v/>
      </c>
    </row>
    <row r="277">
      <c r="A277" t="n">
        <v>273</v>
      </c>
      <c r="B277">
        <f>IFERROR(IF('Trade Log'!Q274="",NA(),'Trade Log'!Q274),NA())</f>
        <v/>
      </c>
      <c r="C277">
        <f>IFERROR(IF(ISNUMBER(B277),SUM($B$5:B277),NA()),NA())</f>
        <v/>
      </c>
    </row>
    <row r="278">
      <c r="A278" t="n">
        <v>274</v>
      </c>
      <c r="B278">
        <f>IFERROR(IF('Trade Log'!Q275="",NA(),'Trade Log'!Q275),NA())</f>
        <v/>
      </c>
      <c r="C278">
        <f>IFERROR(IF(ISNUMBER(B278),SUM($B$5:B278),NA()),NA())</f>
        <v/>
      </c>
    </row>
    <row r="279">
      <c r="A279" t="n">
        <v>275</v>
      </c>
      <c r="B279">
        <f>IFERROR(IF('Trade Log'!Q276="",NA(),'Trade Log'!Q276),NA())</f>
        <v/>
      </c>
      <c r="C279">
        <f>IFERROR(IF(ISNUMBER(B279),SUM($B$5:B279),NA()),NA())</f>
        <v/>
      </c>
    </row>
    <row r="280">
      <c r="A280" t="n">
        <v>276</v>
      </c>
      <c r="B280">
        <f>IFERROR(IF('Trade Log'!Q277="",NA(),'Trade Log'!Q277),NA())</f>
        <v/>
      </c>
      <c r="C280">
        <f>IFERROR(IF(ISNUMBER(B280),SUM($B$5:B280),NA()),NA())</f>
        <v/>
      </c>
    </row>
    <row r="281">
      <c r="A281" t="n">
        <v>277</v>
      </c>
      <c r="B281">
        <f>IFERROR(IF('Trade Log'!Q278="",NA(),'Trade Log'!Q278),NA())</f>
        <v/>
      </c>
      <c r="C281">
        <f>IFERROR(IF(ISNUMBER(B281),SUM($B$5:B281),NA()),NA())</f>
        <v/>
      </c>
    </row>
    <row r="282">
      <c r="A282" t="n">
        <v>278</v>
      </c>
      <c r="B282">
        <f>IFERROR(IF('Trade Log'!Q279="",NA(),'Trade Log'!Q279),NA())</f>
        <v/>
      </c>
      <c r="C282">
        <f>IFERROR(IF(ISNUMBER(B282),SUM($B$5:B282),NA()),NA())</f>
        <v/>
      </c>
    </row>
    <row r="283">
      <c r="A283" t="n">
        <v>279</v>
      </c>
      <c r="B283">
        <f>IFERROR(IF('Trade Log'!Q280="",NA(),'Trade Log'!Q280),NA())</f>
        <v/>
      </c>
      <c r="C283">
        <f>IFERROR(IF(ISNUMBER(B283),SUM($B$5:B283),NA()),NA())</f>
        <v/>
      </c>
    </row>
    <row r="284">
      <c r="A284" t="n">
        <v>280</v>
      </c>
      <c r="B284">
        <f>IFERROR(IF('Trade Log'!Q281="",NA(),'Trade Log'!Q281),NA())</f>
        <v/>
      </c>
      <c r="C284">
        <f>IFERROR(IF(ISNUMBER(B284),SUM($B$5:B284),NA()),NA())</f>
        <v/>
      </c>
    </row>
    <row r="285">
      <c r="A285" t="n">
        <v>281</v>
      </c>
      <c r="B285">
        <f>IFERROR(IF('Trade Log'!Q282="",NA(),'Trade Log'!Q282),NA())</f>
        <v/>
      </c>
      <c r="C285">
        <f>IFERROR(IF(ISNUMBER(B285),SUM($B$5:B285),NA()),NA())</f>
        <v/>
      </c>
    </row>
    <row r="286">
      <c r="A286" t="n">
        <v>282</v>
      </c>
      <c r="B286">
        <f>IFERROR(IF('Trade Log'!Q283="",NA(),'Trade Log'!Q283),NA())</f>
        <v/>
      </c>
      <c r="C286">
        <f>IFERROR(IF(ISNUMBER(B286),SUM($B$5:B286),NA()),NA())</f>
        <v/>
      </c>
    </row>
    <row r="287">
      <c r="A287" t="n">
        <v>283</v>
      </c>
      <c r="B287">
        <f>IFERROR(IF('Trade Log'!Q284="",NA(),'Trade Log'!Q284),NA())</f>
        <v/>
      </c>
      <c r="C287">
        <f>IFERROR(IF(ISNUMBER(B287),SUM($B$5:B287),NA()),NA())</f>
        <v/>
      </c>
    </row>
    <row r="288">
      <c r="A288" t="n">
        <v>284</v>
      </c>
      <c r="B288">
        <f>IFERROR(IF('Trade Log'!Q285="",NA(),'Trade Log'!Q285),NA())</f>
        <v/>
      </c>
      <c r="C288">
        <f>IFERROR(IF(ISNUMBER(B288),SUM($B$5:B288),NA()),NA())</f>
        <v/>
      </c>
    </row>
    <row r="289">
      <c r="A289" t="n">
        <v>285</v>
      </c>
      <c r="B289">
        <f>IFERROR(IF('Trade Log'!Q286="",NA(),'Trade Log'!Q286),NA())</f>
        <v/>
      </c>
      <c r="C289">
        <f>IFERROR(IF(ISNUMBER(B289),SUM($B$5:B289),NA()),NA())</f>
        <v/>
      </c>
    </row>
    <row r="290">
      <c r="A290" t="n">
        <v>286</v>
      </c>
      <c r="B290">
        <f>IFERROR(IF('Trade Log'!Q287="",NA(),'Trade Log'!Q287),NA())</f>
        <v/>
      </c>
      <c r="C290">
        <f>IFERROR(IF(ISNUMBER(B290),SUM($B$5:B290),NA()),NA())</f>
        <v/>
      </c>
    </row>
    <row r="291">
      <c r="A291" t="n">
        <v>287</v>
      </c>
      <c r="B291">
        <f>IFERROR(IF('Trade Log'!Q288="",NA(),'Trade Log'!Q288),NA())</f>
        <v/>
      </c>
      <c r="C291">
        <f>IFERROR(IF(ISNUMBER(B291),SUM($B$5:B291),NA()),NA())</f>
        <v/>
      </c>
    </row>
    <row r="292">
      <c r="A292" t="n">
        <v>288</v>
      </c>
      <c r="B292">
        <f>IFERROR(IF('Trade Log'!Q289="",NA(),'Trade Log'!Q289),NA())</f>
        <v/>
      </c>
      <c r="C292">
        <f>IFERROR(IF(ISNUMBER(B292),SUM($B$5:B292),NA()),NA())</f>
        <v/>
      </c>
    </row>
    <row r="293">
      <c r="A293" t="n">
        <v>289</v>
      </c>
      <c r="B293">
        <f>IFERROR(IF('Trade Log'!Q290="",NA(),'Trade Log'!Q290),NA())</f>
        <v/>
      </c>
      <c r="C293">
        <f>IFERROR(IF(ISNUMBER(B293),SUM($B$5:B293),NA()),NA())</f>
        <v/>
      </c>
    </row>
    <row r="294">
      <c r="A294" t="n">
        <v>290</v>
      </c>
      <c r="B294">
        <f>IFERROR(IF('Trade Log'!Q291="",NA(),'Trade Log'!Q291),NA())</f>
        <v/>
      </c>
      <c r="C294">
        <f>IFERROR(IF(ISNUMBER(B294),SUM($B$5:B294),NA()),NA())</f>
        <v/>
      </c>
    </row>
    <row r="295">
      <c r="A295" t="n">
        <v>291</v>
      </c>
      <c r="B295">
        <f>IFERROR(IF('Trade Log'!Q292="",NA(),'Trade Log'!Q292),NA())</f>
        <v/>
      </c>
      <c r="C295">
        <f>IFERROR(IF(ISNUMBER(B295),SUM($B$5:B295),NA()),NA())</f>
        <v/>
      </c>
    </row>
    <row r="296">
      <c r="A296" t="n">
        <v>292</v>
      </c>
      <c r="B296">
        <f>IFERROR(IF('Trade Log'!Q293="",NA(),'Trade Log'!Q293),NA())</f>
        <v/>
      </c>
      <c r="C296">
        <f>IFERROR(IF(ISNUMBER(B296),SUM($B$5:B296),NA()),NA())</f>
        <v/>
      </c>
    </row>
    <row r="297">
      <c r="A297" t="n">
        <v>293</v>
      </c>
      <c r="B297">
        <f>IFERROR(IF('Trade Log'!Q294="",NA(),'Trade Log'!Q294),NA())</f>
        <v/>
      </c>
      <c r="C297">
        <f>IFERROR(IF(ISNUMBER(B297),SUM($B$5:B297),NA()),NA())</f>
        <v/>
      </c>
    </row>
    <row r="298">
      <c r="A298" t="n">
        <v>294</v>
      </c>
      <c r="B298">
        <f>IFERROR(IF('Trade Log'!Q295="",NA(),'Trade Log'!Q295),NA())</f>
        <v/>
      </c>
      <c r="C298">
        <f>IFERROR(IF(ISNUMBER(B298),SUM($B$5:B298),NA()),NA())</f>
        <v/>
      </c>
    </row>
    <row r="299">
      <c r="A299" t="n">
        <v>295</v>
      </c>
      <c r="B299">
        <f>IFERROR(IF('Trade Log'!Q296="",NA(),'Trade Log'!Q296),NA())</f>
        <v/>
      </c>
      <c r="C299">
        <f>IFERROR(IF(ISNUMBER(B299),SUM($B$5:B299),NA()),NA())</f>
        <v/>
      </c>
    </row>
    <row r="300">
      <c r="A300" t="n">
        <v>296</v>
      </c>
      <c r="B300">
        <f>IFERROR(IF('Trade Log'!Q297="",NA(),'Trade Log'!Q297),NA())</f>
        <v/>
      </c>
      <c r="C300">
        <f>IFERROR(IF(ISNUMBER(B300),SUM($B$5:B300),NA()),NA())</f>
        <v/>
      </c>
    </row>
    <row r="301">
      <c r="A301" t="n">
        <v>297</v>
      </c>
      <c r="B301">
        <f>IFERROR(IF('Trade Log'!Q298="",NA(),'Trade Log'!Q298),NA())</f>
        <v/>
      </c>
      <c r="C301">
        <f>IFERROR(IF(ISNUMBER(B301),SUM($B$5:B301),NA()),NA())</f>
        <v/>
      </c>
    </row>
    <row r="302">
      <c r="A302" t="n">
        <v>298</v>
      </c>
      <c r="B302">
        <f>IFERROR(IF('Trade Log'!Q299="",NA(),'Trade Log'!Q299),NA())</f>
        <v/>
      </c>
      <c r="C302">
        <f>IFERROR(IF(ISNUMBER(B302),SUM($B$5:B302),NA()),NA())</f>
        <v/>
      </c>
    </row>
    <row r="303">
      <c r="A303" t="n">
        <v>299</v>
      </c>
      <c r="B303">
        <f>IFERROR(IF('Trade Log'!Q300="",NA(),'Trade Log'!Q300),NA())</f>
        <v/>
      </c>
      <c r="C303">
        <f>IFERROR(IF(ISNUMBER(B303),SUM($B$5:B303),NA()),NA())</f>
        <v/>
      </c>
    </row>
    <row r="304">
      <c r="A304" t="n">
        <v>300</v>
      </c>
      <c r="B304">
        <f>IFERROR(IF('Trade Log'!Q301="",NA(),'Trade Log'!Q301),NA())</f>
        <v/>
      </c>
      <c r="C304">
        <f>IFERROR(IF(ISNUMBER(B304),SUM($B$5:B304),NA()),NA())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2026-05-31T12:05:36Z</dcterms:created>
  <dcterms:modified xmlns:dcterms="http://purl.org/dc/terms/" xmlns:xsi="http://www.w3.org/2001/XMLSchema-instance" xsi:type="dcterms:W3CDTF">2026-05-31T12:05:37Z</dcterms:modified>
</cp:coreProperties>
</file>